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Squash táblázatok\25_26 versenykiírások\2025_26 Amatőr\Amatőr OB\"/>
    </mc:Choice>
  </mc:AlternateContent>
  <xr:revisionPtr revIDLastSave="0" documentId="13_ncr:1_{13FB042C-16D2-4C6D-B5E6-2B0009234FFF}" xr6:coauthVersionLast="47" xr6:coauthVersionMax="47" xr10:uidLastSave="{00000000-0000-0000-0000-000000000000}"/>
  <bookViews>
    <workbookView xWindow="-108" yWindow="-108" windowWidth="23256" windowHeight="12456" tabRatio="700" activeTab="1" xr2:uid="{00000000-000D-0000-FFFF-FFFF00000000}"/>
  </bookViews>
  <sheets>
    <sheet name="Nevezettek" sheetId="1" r:id="rId1"/>
    <sheet name="Főtábla" sheetId="2" r:id="rId2"/>
    <sheet name="9-16" sheetId="3" r:id="rId3"/>
    <sheet name="5-8" sheetId="4" r:id="rId4"/>
    <sheet name="13-16" sheetId="5" r:id="rId5"/>
    <sheet name="17-32" sheetId="6" r:id="rId6"/>
    <sheet name="Időren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3" l="1"/>
  <c r="B20" i="3"/>
  <c r="B13" i="5" s="1"/>
  <c r="B19" i="3"/>
  <c r="B18" i="3"/>
  <c r="E18" i="3" s="1"/>
  <c r="B17" i="3"/>
  <c r="E16" i="3"/>
  <c r="B16" i="3"/>
  <c r="B11" i="5" s="1"/>
  <c r="B15" i="3"/>
  <c r="B14" i="3"/>
  <c r="B10" i="5" s="1"/>
  <c r="B13" i="3"/>
  <c r="E12" i="3"/>
  <c r="B12" i="3"/>
  <c r="B9" i="5" s="1"/>
  <c r="B11" i="3"/>
  <c r="B10" i="3"/>
  <c r="E10" i="3" s="1"/>
  <c r="H10" i="3" s="1"/>
  <c r="B9" i="3"/>
  <c r="E8" i="3"/>
  <c r="B8" i="3"/>
  <c r="B7" i="5" s="1"/>
  <c r="B7" i="3"/>
  <c r="B6" i="3"/>
  <c r="B6" i="5" s="1"/>
  <c r="E6" i="5" s="1"/>
  <c r="E38" i="2"/>
  <c r="E36" i="2"/>
  <c r="H37" i="2" s="1"/>
  <c r="E34" i="2"/>
  <c r="E32" i="2"/>
  <c r="H33" i="2" s="1"/>
  <c r="E30" i="2"/>
  <c r="H29" i="2"/>
  <c r="E28" i="2"/>
  <c r="E26" i="2"/>
  <c r="E24" i="2"/>
  <c r="E22" i="2"/>
  <c r="H21" i="2"/>
  <c r="E20" i="2"/>
  <c r="E18" i="2"/>
  <c r="E16" i="2"/>
  <c r="H17" i="2" s="1"/>
  <c r="E14" i="2"/>
  <c r="H13" i="2"/>
  <c r="E12" i="2"/>
  <c r="E10" i="2"/>
  <c r="E8" i="2"/>
  <c r="H9" i="2" l="1"/>
  <c r="K11" i="2" s="1"/>
  <c r="H25" i="2"/>
  <c r="B8" i="4" s="1"/>
  <c r="B9" i="4"/>
  <c r="K35" i="2"/>
  <c r="B7" i="4"/>
  <c r="K19" i="2"/>
  <c r="B17" i="5"/>
  <c r="E10" i="5"/>
  <c r="E20" i="3"/>
  <c r="H18" i="3" s="1"/>
  <c r="B8" i="5"/>
  <c r="E8" i="5" s="1"/>
  <c r="H6" i="5" s="1"/>
  <c r="B12" i="5"/>
  <c r="E12" i="5" s="1"/>
  <c r="E6" i="3"/>
  <c r="H6" i="3" s="1"/>
  <c r="K6" i="3" s="1"/>
  <c r="E14" i="3"/>
  <c r="H14" i="3" s="1"/>
  <c r="K27" i="2" l="1"/>
  <c r="N31" i="2" s="1"/>
  <c r="B6" i="4"/>
  <c r="E6" i="4" s="1"/>
  <c r="B14" i="4"/>
  <c r="E8" i="4"/>
  <c r="B18" i="5"/>
  <c r="C19" i="5" s="1"/>
  <c r="H10" i="5"/>
  <c r="K9" i="5" s="1"/>
  <c r="N15" i="2"/>
  <c r="K14" i="3"/>
  <c r="N10" i="3" s="1"/>
  <c r="B13" i="4" l="1"/>
  <c r="C15" i="4" s="1"/>
  <c r="Q23" i="2"/>
  <c r="H8" i="4"/>
</calcChain>
</file>

<file path=xl/sharedStrings.xml><?xml version="1.0" encoding="utf-8"?>
<sst xmlns="http://schemas.openxmlformats.org/spreadsheetml/2006/main" count="289" uniqueCount="191">
  <si>
    <t>NEVEZETTEK – ORSZÁGOS AMATŐR SQUASH BAJNOKSÁG 2026</t>
  </si>
  <si>
    <t>Helyszín: Százhalombatta  |  Időpont: 2026.05.09.</t>
  </si>
  <si>
    <t>Sorsz.</t>
  </si>
  <si>
    <t>Játékos neve</t>
  </si>
  <si>
    <t>Kiemelés</t>
  </si>
  <si>
    <t>Horváth Attila</t>
  </si>
  <si>
    <t>1. kiemelt</t>
  </si>
  <si>
    <t>Filip Van Houte</t>
  </si>
  <si>
    <t>2. kiemelt</t>
  </si>
  <si>
    <t>Putics Bence</t>
  </si>
  <si>
    <t>3. kiemelt</t>
  </si>
  <si>
    <t>Simon Tamás</t>
  </si>
  <si>
    <t>—</t>
  </si>
  <si>
    <t>Döbörhegyi Balázs</t>
  </si>
  <si>
    <t>Mátravölgyi Patrik</t>
  </si>
  <si>
    <t>Dóró Soma</t>
  </si>
  <si>
    <t>Mulicz Martin</t>
  </si>
  <si>
    <t>YU Te Chuang</t>
  </si>
  <si>
    <t>Majoros Levente</t>
  </si>
  <si>
    <t>Csóka Péter</t>
  </si>
  <si>
    <t>Polgár István</t>
  </si>
  <si>
    <t>Weisz György</t>
  </si>
  <si>
    <t>Tóth Zoltán</t>
  </si>
  <si>
    <t>Ladányi Ádám</t>
  </si>
  <si>
    <t>Sipos Ferenc</t>
  </si>
  <si>
    <t>Horváth Levente</t>
  </si>
  <si>
    <t>Róna Milán</t>
  </si>
  <si>
    <t>Tihany Attila</t>
  </si>
  <si>
    <t>Nevezettek száma:</t>
  </si>
  <si>
    <t>BYE-k száma (32-es bracket):</t>
  </si>
  <si>
    <t>Összes pozíció:</t>
  </si>
  <si>
    <t>MAGYAR SQUASH SZÖVETSÉG – ORSZÁGOS AMATŐR BAJNOKSÁG 2026</t>
  </si>
  <si>
    <t>Helyszín: Százhalombatta  |  Időpont: 2026.05.09.  |  Rendszer: 32-es egyenes kieséses bracket  |  Mérkőzések: 3 nyert szettig (~20 perc)  |  4 pálya, 10:00 kezdés</t>
  </si>
  <si>
    <t>FŐTÁBLA – 1. helyezésért (1–16. helyek kijátszása)</t>
  </si>
  <si>
    <t>Kiem.</t>
  </si>
  <si>
    <t>1. kör – 32 között
Kezdés: 10:00</t>
  </si>
  <si>
    <t>Szett</t>
  </si>
  <si>
    <t>2. kör – 16 között
Kezdés: 10:20</t>
  </si>
  <si>
    <t>Negyeddöntő – 8 között
Kezdés: 11:00</t>
  </si>
  <si>
    <t>Elődöntő – 4 között
Kezdés: 11:20</t>
  </si>
  <si>
    <t>DÖNTŐ
Kezdés: 12:00</t>
  </si>
  <si>
    <t>1. HELYEZETT</t>
  </si>
  <si>
    <t>BYE</t>
  </si>
  <si>
    <t>JELMAGYARÁZAT:</t>
  </si>
  <si>
    <t>• Sárga cella = Szett-eredmény beírható (0-3 között).</t>
  </si>
  <si>
    <t>• Zöld cella = Automatikusan kitöltődik a győztes nevével (NE írd át!).</t>
  </si>
  <si>
    <t>• 'BYE' melletti játékos automatikusan továbbjut.</t>
  </si>
  <si>
    <t>• A vesztesek a vigaszágon játszanak: 9-16 fülön (R32 vesztesek), 5-8 fülön (R16 vesztesek), 13-16 (9-16 R1 vesztesek).</t>
  </si>
  <si>
    <t>9–16. HELYÉRT – Vigaszág (Főtábla R32 vesztesei)</t>
  </si>
  <si>
    <t>Az R32-ben (1. kör) vesztett játékosok itt játsszák a 9–16. helyezést. BYE-vel szemben veszteni nem lehet (BYE szabály).</t>
  </si>
  <si>
    <t>Pos</t>
  </si>
  <si>
    <t>1. kör (16-ból 8)
Kezdés: 10:40</t>
  </si>
  <si>
    <t>Negyeddöntő
Kezdés: 11:00</t>
  </si>
  <si>
    <t>Elődöntő
Kezdés: 11:40</t>
  </si>
  <si>
    <t>Döntő (9. helyért)
Kezdés: 12:00</t>
  </si>
  <si>
    <t>9. HELYEZETT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</si>
  <si>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</si>
  <si>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</si>
  <si>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</si>
  <si>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</si>
  <si>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</si>
  <si>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</si>
  <si>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</si>
  <si>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</si>
  <si>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</si>
  <si>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</si>
  <si>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</si>
  <si>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</si>
  <si>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</si>
  <si>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</si>
  <si>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</si>
  <si>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</si>
  <si>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5–8. HELYÉRT – Negyeddöntős vesztesek ágalakja</t>
  </si>
  <si>
    <t>A főtábla negyeddöntőjében (QF) vesztett játékosok kijátszzák a 5–8. helyezést.</t>
  </si>
  <si>
    <t>1. kör (4 fő)
Kezdés: 11:20</t>
  </si>
  <si>
    <t>Döntő 5. helyért
Kezdés: 11:40</t>
  </si>
  <si>
    <t>5. HELYEZETT</t>
  </si>
  <si>
    <t>QF1</t>
  </si>
  <si>
    <t>QF2</t>
  </si>
  <si>
    <t>QF3</t>
  </si>
  <si>
    <t>QF4</t>
  </si>
  <si>
    <t>7. HELYÉRT</t>
  </si>
  <si>
    <t>7. helyezett:</t>
  </si>
  <si>
    <t>Megj.: 6. = az 5. helyért döntő vesztese | 8. = a 7. helyért mérkőzés vesztese</t>
  </si>
  <si>
    <t>13–16. HELYÉRT – A 9–16 vigaszág 1. körének vesztesei</t>
  </si>
  <si>
    <t>A 9–16 vigaszág első körének (R16-os ág) vesztesei kijátszzák a 13–16. helyezést.</t>
  </si>
  <si>
    <t>1. kör – 8 vesztes
Kezdés: 11:00</t>
  </si>
  <si>
    <t>Elődöntő
Kezdés: 11:20</t>
  </si>
  <si>
    <t>Döntő 13. helyért
Kezdés: 11:40</t>
  </si>
  <si>
    <t>13. HELYEZETT</t>
  </si>
  <si>
    <t>L1</t>
  </si>
  <si>
    <t>L2</t>
  </si>
  <si>
    <t>L3</t>
  </si>
  <si>
    <t>L4</t>
  </si>
  <si>
    <t>L5</t>
  </si>
  <si>
    <t>L6</t>
  </si>
  <si>
    <t>L7</t>
  </si>
  <si>
    <t>L8</t>
  </si>
  <si>
    <t>15. HELYÉRT MÉRKŐZÉS</t>
  </si>
  <si>
    <t>15. helyezett:</t>
  </si>
  <si>
    <t>Megj.: 14. = a 13. helyért döntő vesztese | 16. = a 15. helyért mérkőzés vesztese</t>
  </si>
  <si>
    <t>17–32. HELYÉRT – Megjegyzés</t>
  </si>
  <si>
    <t>Mivel a versenyre 19 nevező érkezett, és a 32-es bracket-ben 13 BYE szerepel, a 17–32. helyek nincsenek kijátszva.</t>
  </si>
  <si>
    <t>A főtáblán BYE-vel induló (vagy automatikusan továbbjutó) játékosok besorolása a 9–16 vigaszág és 13–16 ág eredményei alapján alakul.</t>
  </si>
  <si>
    <t>Hely</t>
  </si>
  <si>
    <t>Játékos / Státusz</t>
  </si>
  <si>
    <t>17.</t>
  </si>
  <si>
    <t>BYE (nincs nevező)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</si>
  <si>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</si>
  <si>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</si>
  <si>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</si>
  <si>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</si>
  <si>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</si>
  <si>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</si>
  <si>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</si>
  <si>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</si>
  <si>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</si>
  <si>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</si>
  <si>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</si>
  <si>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</si>
  <si>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</si>
  <si>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</si>
  <si>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</si>
  <si>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VÁRHATÓ IDŐREND – 2026.05.09. SZÁZHALOMBATTA</t>
  </si>
  <si>
    <t>Kezdés: 10:00  |  Egy mérkőzés: ~20 perc (3 nyert szettig)  |  4 pálya (max 4 mérkőzés egyszerre)  |  19 nevező → 13 BYE a 32-es táblán</t>
  </si>
  <si>
    <t>Időpont</t>
  </si>
  <si>
    <t>Forduló</t>
  </si>
  <si>
    <t>Játékos 1</t>
  </si>
  <si>
    <t>Játékos 2</t>
  </si>
  <si>
    <t>10:00</t>
  </si>
  <si>
    <t>Főtábla – 1. kör (R32)</t>
  </si>
  <si>
    <t>10:20</t>
  </si>
  <si>
    <t>Főtábla – 2. kör (R16)</t>
  </si>
  <si>
    <t>R16 m1 – 1. játékos</t>
  </si>
  <si>
    <t>R16 m1 – 2. játékos</t>
  </si>
  <si>
    <t>R16 m2 – 1. játékos</t>
  </si>
  <si>
    <t>R16 m2 – 2. játékos</t>
  </si>
  <si>
    <t>R16 m3 – 1. játékos</t>
  </si>
  <si>
    <t>R16 m3 – 2. játékos</t>
  </si>
  <si>
    <t>R16 m4 – 1. játékos</t>
  </si>
  <si>
    <t>R16 m4 – 2. játékos</t>
  </si>
  <si>
    <t>10:40</t>
  </si>
  <si>
    <t>R16 m5 – 1. játékos</t>
  </si>
  <si>
    <t>R16 m5 – 2. játékos</t>
  </si>
  <si>
    <t>R16 m6 – 1. játékos</t>
  </si>
  <si>
    <t>R16 m6 – 2. játékos</t>
  </si>
  <si>
    <t>R16 m7 – 1. játékos</t>
  </si>
  <si>
    <t>R16 m7 – 2. játékos</t>
  </si>
  <si>
    <t>R16 m8 – 1. játékos</t>
  </si>
  <si>
    <t>R16 m8 – 2. játékos</t>
  </si>
  <si>
    <t>11:00</t>
  </si>
  <si>
    <t>Főtábla – Negyeddöntő (QF)</t>
  </si>
  <si>
    <t>QF1 – 1. játékos</t>
  </si>
  <si>
    <t>QF1 – 2. játékos</t>
  </si>
  <si>
    <t>QF2 – 1. játékos</t>
  </si>
  <si>
    <t>QF2 – 2. játékos</t>
  </si>
  <si>
    <t>QF3 – 1. játékos</t>
  </si>
  <si>
    <t>QF3 – 2. játékos</t>
  </si>
  <si>
    <t>QF4 – 1. játékos</t>
  </si>
  <si>
    <t>QF4 – 2. játékos</t>
  </si>
  <si>
    <t>11:20</t>
  </si>
  <si>
    <t>Főtábla – Elődöntő (SF)</t>
  </si>
  <si>
    <t>SF1 – 1. játékos</t>
  </si>
  <si>
    <t>SF1 – 2. játékos</t>
  </si>
  <si>
    <t>SF2 – 1. játékos</t>
  </si>
  <si>
    <t>SF2 – 2. játékos</t>
  </si>
  <si>
    <t>5-8 ág – 1. kör</t>
  </si>
  <si>
    <t>QF1 vesztese</t>
  </si>
  <si>
    <t>QF2 vesztese</t>
  </si>
  <si>
    <t>QF3 vesztese</t>
  </si>
  <si>
    <t>QF4 vesztese</t>
  </si>
  <si>
    <t>11:40</t>
  </si>
  <si>
    <t>9-16 ág – Elődöntő</t>
  </si>
  <si>
    <t>9-16 QF1 győztese</t>
  </si>
  <si>
    <t>9-16 QF2 győztese</t>
  </si>
  <si>
    <t>5. helyért – Döntő</t>
  </si>
  <si>
    <t>5-8 m1 győztese</t>
  </si>
  <si>
    <t>5-8 m2 győztese</t>
  </si>
  <si>
    <t>7. helyért – Mérkőzés</t>
  </si>
  <si>
    <t>5-8 m1 vesztese</t>
  </si>
  <si>
    <t>5-8 m2 vesztese</t>
  </si>
  <si>
    <t>12:00</t>
  </si>
  <si>
    <t>🏆 FŐTÁBLA – DÖNTŐ (1. helyért)</t>
  </si>
  <si>
    <t>SF1 győztese</t>
  </si>
  <si>
    <t>SF2 győztese</t>
  </si>
  <si>
    <t>9-16 ág – Döntő (9. helyért)</t>
  </si>
  <si>
    <t>9-16 SF1 győztese</t>
  </si>
  <si>
    <t>9-16 SF2 győztese</t>
  </si>
  <si>
    <t>12:20</t>
  </si>
  <si>
    <t>🏅 EREDMÉNYHIRDETÉS / DÍJÁTADÓ</t>
  </si>
  <si>
    <t>Minden résztvevő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</si>
</sst>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4"/>
      <color rgb="FFFFFFFF"/>
      <name val="Arial"/>
      <family val="2"/>
    </font>
    <font>
      <i/>
      <sz val="10"/>
      <color rgb="FF1F4E78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color rgb="FF666666"/>
      <name val="Arial"/>
      <family val="2"/>
    </font>
    <font>
      <i/>
      <sz val="10"/>
      <color rgb="FF999999"/>
      <name val="Arial"/>
      <family val="2"/>
    </font>
    <font>
      <b/>
      <sz val="12"/>
      <color rgb="FFFFFFFF"/>
      <name val="Arial"/>
      <family val="2"/>
    </font>
    <font>
      <sz val="9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9"/>
      <color rgb="FFC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2E75B6"/>
        <bgColor rgb="FF305496"/>
      </patternFill>
    </fill>
    <fill>
      <patternFill patternType="solid">
        <fgColor rgb="FFFFE699"/>
        <bgColor rgb="FFFFF2CC"/>
      </patternFill>
    </fill>
    <fill>
      <patternFill patternType="solid">
        <fgColor rgb="FF305496"/>
        <bgColor rgb="FF1F4E78"/>
      </patternFill>
    </fill>
    <fill>
      <patternFill patternType="solid">
        <fgColor rgb="FFFFFDE7"/>
        <bgColor rgb="FFFFFFFF"/>
      </patternFill>
    </fill>
    <fill>
      <patternFill patternType="solid">
        <fgColor rgb="FFF2F2F2"/>
        <bgColor rgb="FFF4F1E8"/>
      </patternFill>
    </fill>
    <fill>
      <patternFill patternType="solid">
        <fgColor rgb="FFE2EFDA"/>
        <bgColor rgb="FFF4F1E8"/>
      </patternFill>
    </fill>
    <fill>
      <patternFill patternType="solid">
        <fgColor rgb="FFFFC000"/>
        <bgColor rgb="FFFF9900"/>
      </patternFill>
    </fill>
    <fill>
      <patternFill patternType="solid">
        <fgColor rgb="FFFFF2CC"/>
        <bgColor rgb="FFF4F1E8"/>
      </patternFill>
    </fill>
    <fill>
      <patternFill patternType="solid">
        <fgColor rgb="FFC00000"/>
        <bgColor rgb="FF800000"/>
      </patternFill>
    </fill>
    <fill>
      <patternFill patternType="solid">
        <fgColor rgb="FFF4F1E8"/>
        <bgColor rgb="FFF2F2F2"/>
      </patternFill>
    </fill>
    <fill>
      <patternFill patternType="solid">
        <fgColor rgb="FFFFD966"/>
        <bgColor rgb="FFFFE699"/>
      </patternFill>
    </fill>
  </fills>
  <borders count="11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medium">
        <color rgb="FF1F4E78"/>
      </left>
      <right style="hair">
        <color rgb="FFB4B4B4"/>
      </right>
      <top style="medium">
        <color rgb="FF1F4E78"/>
      </top>
      <bottom style="hair">
        <color rgb="FFB4B4B4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hair">
        <color rgb="FFB4B4B4"/>
      </bottom>
      <diagonal/>
    </border>
    <border>
      <left style="hair">
        <color rgb="FFB4B4B4"/>
      </left>
      <right style="medium">
        <color rgb="FF1F4E78"/>
      </right>
      <top style="medium">
        <color rgb="FF1F4E78"/>
      </top>
      <bottom style="hair">
        <color rgb="FFB4B4B4"/>
      </bottom>
      <diagonal/>
    </border>
    <border>
      <left style="medium">
        <color rgb="FF1F4E78"/>
      </left>
      <right style="hair">
        <color rgb="FFB4B4B4"/>
      </right>
      <top style="hair">
        <color rgb="FFB4B4B4"/>
      </top>
      <bottom style="medium">
        <color rgb="FF1F4E78"/>
      </bottom>
      <diagonal/>
    </border>
    <border>
      <left style="medium">
        <color rgb="FF1F4E78"/>
      </left>
      <right style="medium">
        <color rgb="FF1F4E78"/>
      </right>
      <top style="hair">
        <color rgb="FFB4B4B4"/>
      </top>
      <bottom style="medium">
        <color rgb="FF1F4E78"/>
      </bottom>
      <diagonal/>
    </border>
    <border>
      <left style="hair">
        <color rgb="FFB4B4B4"/>
      </left>
      <right style="medium">
        <color rgb="FF1F4E78"/>
      </right>
      <top style="hair">
        <color rgb="FFB4B4B4"/>
      </top>
      <bottom style="medium">
        <color rgb="FF1F4E78"/>
      </bottom>
      <diagonal/>
    </border>
    <border>
      <left style="medium">
        <color rgb="FF1F4E78"/>
      </left>
      <right style="hair">
        <color rgb="FFB4B4B4"/>
      </right>
      <top/>
      <bottom/>
      <diagonal/>
    </border>
    <border>
      <left style="hair">
        <color rgb="FFB4B4B4"/>
      </left>
      <right style="medium">
        <color rgb="FF1F4E78"/>
      </right>
      <top/>
      <bottom/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/>
    </xf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indent="1"/>
    </xf>
    <xf numFmtId="0" fontId="4" fillId="6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vertical="center" indent="1"/>
    </xf>
    <xf numFmtId="0" fontId="4" fillId="6" borderId="7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left" vertical="center" indent="1"/>
    </xf>
    <xf numFmtId="0" fontId="0" fillId="6" borderId="4" xfId="0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0" fillId="0" borderId="8" xfId="0" applyBorder="1"/>
    <xf numFmtId="0" fontId="0" fillId="0" borderId="9" xfId="0" applyBorder="1"/>
    <xf numFmtId="0" fontId="4" fillId="0" borderId="6" xfId="0" applyFont="1" applyBorder="1" applyAlignment="1">
      <alignment horizontal="left" vertical="center" indent="1"/>
    </xf>
    <xf numFmtId="0" fontId="4" fillId="8" borderId="6" xfId="0" applyFont="1" applyFill="1" applyBorder="1" applyAlignment="1">
      <alignment horizontal="left" vertical="center" indent="1"/>
    </xf>
    <xf numFmtId="0" fontId="0" fillId="6" borderId="7" xfId="0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 vertical="center" indent="1"/>
    </xf>
    <xf numFmtId="0" fontId="8" fillId="7" borderId="3" xfId="0" applyFont="1" applyFill="1" applyBorder="1" applyAlignment="1">
      <alignment horizontal="left" vertical="center" indent="1"/>
    </xf>
    <xf numFmtId="0" fontId="5" fillId="8" borderId="6" xfId="0" applyFont="1" applyFill="1" applyBorder="1" applyAlignment="1">
      <alignment horizontal="left" vertical="center" indent="1"/>
    </xf>
    <xf numFmtId="0" fontId="9" fillId="9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0" fontId="4" fillId="10" borderId="3" xfId="0" applyFont="1" applyFill="1" applyBorder="1" applyAlignment="1">
      <alignment horizontal="left" vertical="center" indent="1"/>
    </xf>
    <xf numFmtId="0" fontId="4" fillId="10" borderId="6" xfId="0" applyFont="1" applyFill="1" applyBorder="1" applyAlignment="1">
      <alignment horizontal="left" vertical="center" indent="1"/>
    </xf>
    <xf numFmtId="0" fontId="9" fillId="11" borderId="10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left" vertical="center" indent="1"/>
    </xf>
    <xf numFmtId="0" fontId="0" fillId="6" borderId="1" xfId="0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1"/>
    </xf>
    <xf numFmtId="0" fontId="4" fillId="12" borderId="1" xfId="0" applyFont="1" applyFill="1" applyBorder="1" applyAlignment="1">
      <alignment horizontal="left" vertical="center" indent="1"/>
    </xf>
    <xf numFmtId="0" fontId="4" fillId="9" borderId="1" xfId="0" applyFont="1" applyFill="1" applyBorder="1" applyAlignment="1">
      <alignment horizontal="left" vertical="center" indent="1"/>
    </xf>
    <xf numFmtId="0" fontId="13" fillId="13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5" fillId="0" borderId="0" xfId="0" applyFont="1" applyAlignment="1">
      <alignment horizontal="left" vertical="center" indent="1"/>
    </xf>
    <xf numFmtId="0" fontId="5" fillId="9" borderId="1" xfId="0" applyFont="1" applyFill="1" applyBorder="1" applyAlignment="1">
      <alignment horizontal="left" vertical="center" indent="1"/>
    </xf>
    <xf numFmtId="0" fontId="5" fillId="0" borderId="0" xfId="0" applyFont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DE7"/>
      <rgbColor rgb="FFF2F2F2"/>
      <rgbColor rgb="FF660066"/>
      <rgbColor rgb="FFFF8080"/>
      <rgbColor rgb="FF0066CC"/>
      <rgbColor rgb="FFFFF2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1E8"/>
      <rgbColor rgb="FFE2EFDA"/>
      <rgbColor rgb="FFFFE699"/>
      <rgbColor rgb="FF99CCFF"/>
      <rgbColor rgb="FFFF99CC"/>
      <rgbColor rgb="FFCC99FF"/>
      <rgbColor rgb="FFFFD966"/>
      <rgbColor rgb="FF2E75B6"/>
      <rgbColor rgb="FF33CCCC"/>
      <rgbColor rgb="FF99CC00"/>
      <rgbColor rgb="FFFFC000"/>
      <rgbColor rgb="FFFF9900"/>
      <rgbColor rgb="FFFF6600"/>
      <rgbColor rgb="FF666666"/>
      <rgbColor rgb="FF999999"/>
      <rgbColor rgb="FF1F4E78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showGridLines="0" topLeftCell="A2" zoomScaleNormal="100" workbookViewId="0">
      <selection sqref="A1:C1"/>
    </sheetView>
  </sheetViews>
  <sheetFormatPr defaultColWidth="8.6640625" defaultRowHeight="14.4" x14ac:dyDescent="0.3"/>
  <cols>
    <col min="1" max="1" width="8" customWidth="1"/>
    <col min="2" max="2" width="28" customWidth="1"/>
    <col min="3" max="3" width="16" customWidth="1"/>
  </cols>
  <sheetData>
    <row r="1" spans="1:3" ht="25.5" customHeight="1" x14ac:dyDescent="0.3">
      <c r="A1" s="39" t="s">
        <v>0</v>
      </c>
      <c r="B1" s="39"/>
      <c r="C1" s="39"/>
    </row>
    <row r="2" spans="1:3" ht="15" customHeight="1" x14ac:dyDescent="0.3">
      <c r="A2" s="40" t="s">
        <v>1</v>
      </c>
      <c r="B2" s="40"/>
      <c r="C2" s="40"/>
    </row>
    <row r="4" spans="1:3" ht="24" customHeight="1" x14ac:dyDescent="0.3">
      <c r="A4" s="1" t="s">
        <v>2</v>
      </c>
      <c r="B4" s="1" t="s">
        <v>3</v>
      </c>
      <c r="C4" s="1" t="s">
        <v>4</v>
      </c>
    </row>
    <row r="5" spans="1:3" x14ac:dyDescent="0.3">
      <c r="A5" s="2">
        <v>1</v>
      </c>
      <c r="B5" s="3" t="s">
        <v>5</v>
      </c>
      <c r="C5" s="4" t="s">
        <v>6</v>
      </c>
    </row>
    <row r="6" spans="1:3" x14ac:dyDescent="0.3">
      <c r="A6" s="2">
        <v>2</v>
      </c>
      <c r="B6" s="3" t="s">
        <v>7</v>
      </c>
      <c r="C6" s="4" t="s">
        <v>8</v>
      </c>
    </row>
    <row r="7" spans="1:3" x14ac:dyDescent="0.3">
      <c r="A7" s="2">
        <v>3</v>
      </c>
      <c r="B7" s="3" t="s">
        <v>9</v>
      </c>
      <c r="C7" s="4" t="s">
        <v>10</v>
      </c>
    </row>
    <row r="8" spans="1:3" x14ac:dyDescent="0.3">
      <c r="A8" s="2">
        <v>4</v>
      </c>
      <c r="B8" s="5" t="s">
        <v>11</v>
      </c>
      <c r="C8" s="2" t="s">
        <v>12</v>
      </c>
    </row>
    <row r="9" spans="1:3" x14ac:dyDescent="0.3">
      <c r="A9" s="2">
        <v>5</v>
      </c>
      <c r="B9" s="5" t="s">
        <v>13</v>
      </c>
      <c r="C9" s="2" t="s">
        <v>12</v>
      </c>
    </row>
    <row r="10" spans="1:3" x14ac:dyDescent="0.3">
      <c r="A10" s="2">
        <v>6</v>
      </c>
      <c r="B10" s="5" t="s">
        <v>14</v>
      </c>
      <c r="C10" s="2" t="s">
        <v>12</v>
      </c>
    </row>
    <row r="11" spans="1:3" x14ac:dyDescent="0.3">
      <c r="A11" s="2">
        <v>7</v>
      </c>
      <c r="B11" s="5" t="s">
        <v>15</v>
      </c>
      <c r="C11" s="2" t="s">
        <v>12</v>
      </c>
    </row>
    <row r="12" spans="1:3" x14ac:dyDescent="0.3">
      <c r="A12" s="2">
        <v>8</v>
      </c>
      <c r="B12" s="5" t="s">
        <v>16</v>
      </c>
      <c r="C12" s="2" t="s">
        <v>12</v>
      </c>
    </row>
    <row r="13" spans="1:3" x14ac:dyDescent="0.3">
      <c r="A13" s="2">
        <v>9</v>
      </c>
      <c r="B13" s="5" t="s">
        <v>17</v>
      </c>
      <c r="C13" s="2" t="s">
        <v>12</v>
      </c>
    </row>
    <row r="14" spans="1:3" x14ac:dyDescent="0.3">
      <c r="A14" s="2">
        <v>10</v>
      </c>
      <c r="B14" s="5" t="s">
        <v>18</v>
      </c>
      <c r="C14" s="2" t="s">
        <v>12</v>
      </c>
    </row>
    <row r="15" spans="1:3" x14ac:dyDescent="0.3">
      <c r="A15" s="2">
        <v>11</v>
      </c>
      <c r="B15" s="5" t="s">
        <v>19</v>
      </c>
      <c r="C15" s="2" t="s">
        <v>12</v>
      </c>
    </row>
    <row r="16" spans="1:3" x14ac:dyDescent="0.3">
      <c r="A16" s="2">
        <v>12</v>
      </c>
      <c r="B16" s="5" t="s">
        <v>20</v>
      </c>
      <c r="C16" s="2" t="s">
        <v>12</v>
      </c>
    </row>
    <row r="17" spans="1:3" x14ac:dyDescent="0.3">
      <c r="A17" s="2">
        <v>13</v>
      </c>
      <c r="B17" s="5" t="s">
        <v>21</v>
      </c>
      <c r="C17" s="2" t="s">
        <v>12</v>
      </c>
    </row>
    <row r="18" spans="1:3" x14ac:dyDescent="0.3">
      <c r="A18" s="2">
        <v>14</v>
      </c>
      <c r="B18" s="5" t="s">
        <v>22</v>
      </c>
      <c r="C18" s="2" t="s">
        <v>12</v>
      </c>
    </row>
    <row r="19" spans="1:3" x14ac:dyDescent="0.3">
      <c r="A19" s="2">
        <v>15</v>
      </c>
      <c r="B19" s="5" t="s">
        <v>23</v>
      </c>
      <c r="C19" s="2" t="s">
        <v>12</v>
      </c>
    </row>
    <row r="20" spans="1:3" x14ac:dyDescent="0.3">
      <c r="A20" s="2">
        <v>16</v>
      </c>
      <c r="B20" s="5" t="s">
        <v>24</v>
      </c>
      <c r="C20" s="2" t="s">
        <v>12</v>
      </c>
    </row>
    <row r="21" spans="1:3" x14ac:dyDescent="0.3">
      <c r="A21" s="2">
        <v>17</v>
      </c>
      <c r="B21" s="5" t="s">
        <v>25</v>
      </c>
      <c r="C21" s="2" t="s">
        <v>12</v>
      </c>
    </row>
    <row r="22" spans="1:3" x14ac:dyDescent="0.3">
      <c r="A22" s="2">
        <v>18</v>
      </c>
      <c r="B22" s="5" t="s">
        <v>26</v>
      </c>
      <c r="C22" s="2" t="s">
        <v>12</v>
      </c>
    </row>
    <row r="23" spans="1:3" x14ac:dyDescent="0.3">
      <c r="A23" s="2">
        <v>19</v>
      </c>
      <c r="B23" s="5" t="s">
        <v>27</v>
      </c>
      <c r="C23" s="2" t="s">
        <v>12</v>
      </c>
    </row>
    <row r="25" spans="1:3" x14ac:dyDescent="0.3">
      <c r="A25" s="6" t="s">
        <v>28</v>
      </c>
      <c r="B25" s="7">
        <v>19</v>
      </c>
    </row>
    <row r="26" spans="1:3" x14ac:dyDescent="0.3">
      <c r="A26" s="6" t="s">
        <v>29</v>
      </c>
      <c r="B26" s="7">
        <v>13</v>
      </c>
    </row>
    <row r="27" spans="1:3" x14ac:dyDescent="0.3">
      <c r="A27" s="6" t="s">
        <v>30</v>
      </c>
      <c r="B27" s="7">
        <v>32</v>
      </c>
    </row>
  </sheetData>
  <mergeCells count="2">
    <mergeCell ref="A1:C1"/>
    <mergeCell ref="A2:C2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tabSelected="1" topLeftCell="A5" zoomScaleNormal="100" workbookViewId="0">
      <selection activeCell="Q31" sqref="Q31"/>
    </sheetView>
  </sheetViews>
  <sheetFormatPr defaultColWidth="8.6640625" defaultRowHeight="14.4" x14ac:dyDescent="0.3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  <col min="13" max="13" width="4" customWidth="1"/>
    <col min="14" max="14" width="22" customWidth="1"/>
    <col min="15" max="15" width="6" customWidth="1"/>
    <col min="16" max="16" width="4" customWidth="1"/>
    <col min="17" max="17" width="22" customWidth="1"/>
    <col min="18" max="18" width="6" customWidth="1"/>
  </cols>
  <sheetData>
    <row r="1" spans="1:18" ht="27.75" customHeight="1" x14ac:dyDescent="0.3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9.5" customHeight="1" x14ac:dyDescent="0.3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ht="31.5" customHeight="1" x14ac:dyDescent="0.3">
      <c r="A5" s="1" t="s">
        <v>34</v>
      </c>
      <c r="B5" s="8" t="s">
        <v>35</v>
      </c>
      <c r="C5" s="1" t="s">
        <v>36</v>
      </c>
      <c r="E5" s="8" t="s">
        <v>37</v>
      </c>
      <c r="F5" s="1" t="s">
        <v>36</v>
      </c>
      <c r="H5" s="8" t="s">
        <v>38</v>
      </c>
      <c r="I5" s="1" t="s">
        <v>36</v>
      </c>
      <c r="K5" s="8" t="s">
        <v>39</v>
      </c>
      <c r="L5" s="1" t="s">
        <v>36</v>
      </c>
      <c r="N5" s="8" t="s">
        <v>40</v>
      </c>
      <c r="O5" s="1" t="s">
        <v>36</v>
      </c>
      <c r="Q5" s="8" t="s">
        <v>41</v>
      </c>
      <c r="R5" s="1" t="s">
        <v>36</v>
      </c>
    </row>
    <row r="7" spans="1:18" ht="21.75" customHeight="1" x14ac:dyDescent="0.3">
      <c r="A7" s="9">
        <v>1</v>
      </c>
      <c r="B7" s="10" t="s">
        <v>5</v>
      </c>
      <c r="C7" s="11"/>
    </row>
    <row r="8" spans="1:18" ht="21.75" customHeight="1" x14ac:dyDescent="0.3">
      <c r="A8" s="12"/>
      <c r="B8" s="13" t="s">
        <v>42</v>
      </c>
      <c r="C8" s="14"/>
      <c r="E8" s="15" t="str">
        <f>IF(B7="BYE",B8,IF(B8="BYE",B7,IF(C7&gt;=3,B7,IF(C8&gt;=3,B8,""))))</f>
        <v>Horváth Attila</v>
      </c>
      <c r="F8" s="16">
        <v>3</v>
      </c>
    </row>
    <row r="9" spans="1:18" ht="21.75" customHeight="1" x14ac:dyDescent="0.3">
      <c r="A9" s="9">
        <v>17</v>
      </c>
      <c r="B9" s="17" t="s">
        <v>25</v>
      </c>
      <c r="C9" s="11">
        <v>0</v>
      </c>
      <c r="E9" s="18"/>
      <c r="F9" s="19"/>
      <c r="H9" s="15" t="str">
        <f>IF(E8="BYE",E10,IF(E10="BYE",E8,IF(F8&gt;=3,E8,IF(F10&gt;=3,E10,""))))</f>
        <v>Horváth Attila</v>
      </c>
      <c r="I9" s="16">
        <v>3</v>
      </c>
    </row>
    <row r="10" spans="1:18" ht="21.75" customHeight="1" x14ac:dyDescent="0.3">
      <c r="A10" s="12">
        <v>16</v>
      </c>
      <c r="B10" s="20" t="s">
        <v>24</v>
      </c>
      <c r="C10" s="14">
        <v>3</v>
      </c>
      <c r="E10" s="21" t="str">
        <f>IF(B9="BYE",B10,IF(B10="BYE",B9,IF(C9&gt;=3,B9,IF(C10&gt;=3,B10,""))))</f>
        <v>Sipos Ferenc</v>
      </c>
      <c r="F10" s="22">
        <v>0</v>
      </c>
      <c r="H10" s="18"/>
      <c r="I10" s="19"/>
    </row>
    <row r="11" spans="1:18" ht="21.75" customHeight="1" x14ac:dyDescent="0.3">
      <c r="A11" s="9">
        <v>9</v>
      </c>
      <c r="B11" s="17" t="s">
        <v>17</v>
      </c>
      <c r="C11" s="11"/>
      <c r="H11" s="18"/>
      <c r="I11" s="19"/>
      <c r="K11" s="23" t="str">
        <f>IF(H9="BYE",H13,IF(H13="BYE",H9,IF(I9&gt;=3,H9,IF(I13&gt;=3,H13,""))))</f>
        <v>Horváth Attila</v>
      </c>
      <c r="L11" s="16">
        <v>0</v>
      </c>
    </row>
    <row r="12" spans="1:18" ht="21.75" customHeight="1" x14ac:dyDescent="0.3">
      <c r="A12" s="12"/>
      <c r="B12" s="13" t="s">
        <v>42</v>
      </c>
      <c r="C12" s="14"/>
      <c r="E12" s="15" t="str">
        <f>IF(B11="BYE",B12,IF(B12="BYE",B11,IF(C11&gt;=3,B11,IF(C12&gt;=3,B12,""))))</f>
        <v>YU Te Chuang</v>
      </c>
      <c r="F12" s="16">
        <v>3</v>
      </c>
      <c r="H12" s="18"/>
      <c r="I12" s="19"/>
      <c r="K12" s="18"/>
      <c r="L12" s="19"/>
    </row>
    <row r="13" spans="1:18" ht="21.75" customHeight="1" x14ac:dyDescent="0.3">
      <c r="A13" s="9"/>
      <c r="B13" s="24" t="s">
        <v>42</v>
      </c>
      <c r="C13" s="11"/>
      <c r="E13" s="18"/>
      <c r="F13" s="19"/>
      <c r="H13" s="21" t="str">
        <f>IF(E12="BYE",E14,IF(E14="BYE",E12,IF(F12&gt;=3,E12,IF(F14&gt;=3,E14,""))))</f>
        <v>YU Te Chuang</v>
      </c>
      <c r="I13" s="22">
        <v>0</v>
      </c>
      <c r="K13" s="18"/>
      <c r="L13" s="19"/>
    </row>
    <row r="14" spans="1:18" ht="21.75" customHeight="1" x14ac:dyDescent="0.3">
      <c r="A14" s="12">
        <v>8</v>
      </c>
      <c r="B14" s="20" t="s">
        <v>16</v>
      </c>
      <c r="C14" s="14"/>
      <c r="E14" s="21" t="str">
        <f>IF(B13="BYE",B14,IF(B14="BYE",B13,IF(C13&gt;=3,B13,IF(C14&gt;=3,B14,""))))</f>
        <v>Mulicz Martin</v>
      </c>
      <c r="F14" s="22">
        <v>1</v>
      </c>
      <c r="K14" s="18"/>
      <c r="L14" s="19"/>
    </row>
    <row r="15" spans="1:18" ht="21.75" customHeight="1" x14ac:dyDescent="0.3">
      <c r="A15" s="9">
        <v>5</v>
      </c>
      <c r="B15" s="17" t="s">
        <v>13</v>
      </c>
      <c r="C15" s="11"/>
      <c r="K15" s="18"/>
      <c r="L15" s="19"/>
      <c r="N15" s="23" t="str">
        <f>IF(K11="BYE",K19,IF(K19="BYE",K11,IF(L11&gt;=3,K11,IF(L19&gt;=3,K19,""))))</f>
        <v>Simon Tamás</v>
      </c>
      <c r="O15" s="16">
        <v>0</v>
      </c>
    </row>
    <row r="16" spans="1:18" ht="21.75" customHeight="1" x14ac:dyDescent="0.3">
      <c r="A16" s="12"/>
      <c r="B16" s="13" t="s">
        <v>42</v>
      </c>
      <c r="C16" s="14"/>
      <c r="E16" s="15" t="str">
        <f>IF(B15="BYE",B16,IF(B16="BYE",B15,IF(C15&gt;=3,B15,IF(C16&gt;=3,B16,""))))</f>
        <v>Döbörhegyi Balázs</v>
      </c>
      <c r="F16" s="16">
        <v>3</v>
      </c>
      <c r="K16" s="18"/>
      <c r="L16" s="19"/>
      <c r="N16" s="18"/>
      <c r="O16" s="19"/>
    </row>
    <row r="17" spans="1:17" ht="21.75" customHeight="1" x14ac:dyDescent="0.3">
      <c r="A17" s="9"/>
      <c r="B17" s="24" t="s">
        <v>42</v>
      </c>
      <c r="C17" s="11"/>
      <c r="E17" s="18"/>
      <c r="F17" s="19"/>
      <c r="H17" s="15" t="str">
        <f>IF(E16="BYE",E18,IF(E18="BYE",E16,IF(F16&gt;=3,E16,IF(F18&gt;=3,E18,""))))</f>
        <v>Döbörhegyi Balázs</v>
      </c>
      <c r="I17" s="16">
        <v>2</v>
      </c>
      <c r="K17" s="18"/>
      <c r="L17" s="19"/>
      <c r="N17" s="18"/>
      <c r="O17" s="19"/>
    </row>
    <row r="18" spans="1:17" ht="21.75" customHeight="1" x14ac:dyDescent="0.3">
      <c r="A18" s="12">
        <v>12</v>
      </c>
      <c r="B18" s="20" t="s">
        <v>20</v>
      </c>
      <c r="C18" s="14"/>
      <c r="E18" s="21" t="str">
        <f>IF(B17="BYE",B18,IF(B18="BYE",B17,IF(C17&gt;=3,B17,IF(C18&gt;=3,B18,""))))</f>
        <v>Polgár István</v>
      </c>
      <c r="F18" s="22">
        <v>2</v>
      </c>
      <c r="H18" s="18"/>
      <c r="I18" s="19"/>
      <c r="K18" s="18"/>
      <c r="L18" s="19"/>
      <c r="N18" s="18"/>
      <c r="O18" s="19"/>
    </row>
    <row r="19" spans="1:17" ht="21.75" customHeight="1" x14ac:dyDescent="0.3">
      <c r="A19" s="9">
        <v>13</v>
      </c>
      <c r="B19" s="17" t="s">
        <v>21</v>
      </c>
      <c r="C19" s="11"/>
      <c r="H19" s="18"/>
      <c r="I19" s="19"/>
      <c r="K19" s="25" t="str">
        <f>IF(H17="BYE",H21,IF(H21="BYE",H17,IF(I17&gt;=3,H17,IF(I21&gt;=3,H21,""))))</f>
        <v>Simon Tamás</v>
      </c>
      <c r="L19" s="22">
        <v>3</v>
      </c>
      <c r="N19" s="18"/>
      <c r="O19" s="19"/>
    </row>
    <row r="20" spans="1:17" ht="21.75" customHeight="1" x14ac:dyDescent="0.3">
      <c r="A20" s="12"/>
      <c r="B20" s="13" t="s">
        <v>42</v>
      </c>
      <c r="C20" s="14"/>
      <c r="E20" s="15" t="str">
        <f>IF(B19="BYE",B20,IF(B20="BYE",B19,IF(C19&gt;=3,B19,IF(C20&gt;=3,B20,""))))</f>
        <v>Weisz György</v>
      </c>
      <c r="F20" s="16">
        <v>0</v>
      </c>
      <c r="H20" s="18"/>
      <c r="I20" s="19"/>
      <c r="N20" s="18"/>
      <c r="O20" s="19"/>
    </row>
    <row r="21" spans="1:17" ht="21.75" customHeight="1" x14ac:dyDescent="0.3">
      <c r="A21" s="9"/>
      <c r="B21" s="24" t="s">
        <v>42</v>
      </c>
      <c r="C21" s="11"/>
      <c r="E21" s="18"/>
      <c r="F21" s="19"/>
      <c r="H21" s="21" t="str">
        <f>IF(E20="BYE",E22,IF(E22="BYE",E20,IF(F20&gt;=3,E20,IF(F22&gt;=3,E22,""))))</f>
        <v>Simon Tamás</v>
      </c>
      <c r="I21" s="22">
        <v>3</v>
      </c>
      <c r="N21" s="18"/>
      <c r="O21" s="19"/>
    </row>
    <row r="22" spans="1:17" ht="21.75" customHeight="1" x14ac:dyDescent="0.3">
      <c r="A22" s="12">
        <v>4</v>
      </c>
      <c r="B22" s="20" t="s">
        <v>11</v>
      </c>
      <c r="C22" s="14"/>
      <c r="E22" s="21" t="str">
        <f>IF(B21="BYE",B22,IF(B22="BYE",B21,IF(C21&gt;=3,B21,IF(C22&gt;=3,B22,""))))</f>
        <v>Simon Tamás</v>
      </c>
      <c r="F22" s="22">
        <v>3</v>
      </c>
      <c r="N22" s="18"/>
      <c r="O22" s="19"/>
    </row>
    <row r="23" spans="1:17" ht="30" customHeight="1" x14ac:dyDescent="0.3">
      <c r="A23" s="9">
        <v>3</v>
      </c>
      <c r="B23" s="10" t="s">
        <v>9</v>
      </c>
      <c r="C23" s="11"/>
      <c r="N23" s="18"/>
      <c r="O23" s="19"/>
      <c r="Q23" s="26" t="str">
        <f>IF(N15="BYE",N31,IF(N31="BYE",N15,IF(O15&gt;=3,N15,IF(O31&gt;=3,N31,""))))</f>
        <v>Filip Van Houte</v>
      </c>
    </row>
    <row r="24" spans="1:17" ht="21.75" customHeight="1" x14ac:dyDescent="0.3">
      <c r="A24" s="12"/>
      <c r="B24" s="13" t="s">
        <v>42</v>
      </c>
      <c r="C24" s="14"/>
      <c r="E24" s="15" t="str">
        <f>IF(B23="BYE",B24,IF(B24="BYE",B23,IF(C23&gt;=3,B23,IF(C24&gt;=3,B24,""))))</f>
        <v>Putics Bence</v>
      </c>
      <c r="F24" s="16">
        <v>0</v>
      </c>
      <c r="N24" s="18"/>
      <c r="O24" s="19"/>
    </row>
    <row r="25" spans="1:17" ht="21.75" customHeight="1" x14ac:dyDescent="0.3">
      <c r="A25" s="9">
        <v>19</v>
      </c>
      <c r="B25" s="17" t="s">
        <v>27</v>
      </c>
      <c r="C25" s="11">
        <v>0</v>
      </c>
      <c r="E25" s="18"/>
      <c r="F25" s="19"/>
      <c r="H25" s="15" t="str">
        <f>IF(E24="BYE",E26,IF(E26="BYE",E24,IF(F24&gt;=3,E24,IF(F26&gt;=3,E26,""))))</f>
        <v>Tóth Zoltán</v>
      </c>
      <c r="I25" s="16">
        <v>3</v>
      </c>
      <c r="N25" s="18"/>
      <c r="O25" s="19"/>
    </row>
    <row r="26" spans="1:17" ht="21.75" customHeight="1" x14ac:dyDescent="0.3">
      <c r="A26" s="12">
        <v>14</v>
      </c>
      <c r="B26" s="20" t="s">
        <v>22</v>
      </c>
      <c r="C26" s="14">
        <v>3</v>
      </c>
      <c r="E26" s="21" t="str">
        <f>IF(B25="BYE",B26,IF(B26="BYE",B25,IF(C25&gt;=3,B25,IF(C26&gt;=3,B26,""))))</f>
        <v>Tóth Zoltán</v>
      </c>
      <c r="F26" s="22">
        <v>3</v>
      </c>
      <c r="H26" s="18"/>
      <c r="I26" s="19"/>
      <c r="N26" s="18"/>
      <c r="O26" s="19"/>
    </row>
    <row r="27" spans="1:17" ht="21.75" customHeight="1" x14ac:dyDescent="0.3">
      <c r="A27" s="9">
        <v>11</v>
      </c>
      <c r="B27" s="17" t="s">
        <v>19</v>
      </c>
      <c r="C27" s="11"/>
      <c r="H27" s="18"/>
      <c r="I27" s="19"/>
      <c r="K27" s="23" t="str">
        <f>IF(H25="BYE",H29,IF(H29="BYE",H25,IF(I25&gt;=3,H25,IF(I29&gt;=3,H29,""))))</f>
        <v>Tóth Zoltán</v>
      </c>
      <c r="L27" s="16">
        <v>1</v>
      </c>
      <c r="N27" s="18"/>
      <c r="O27" s="19"/>
    </row>
    <row r="28" spans="1:17" ht="21.75" customHeight="1" x14ac:dyDescent="0.3">
      <c r="A28" s="12"/>
      <c r="B28" s="13" t="s">
        <v>42</v>
      </c>
      <c r="C28" s="14"/>
      <c r="E28" s="15" t="str">
        <f>IF(B27="BYE",B28,IF(B28="BYE",B27,IF(C27&gt;=3,B27,IF(C28&gt;=3,B28,""))))</f>
        <v>Csóka Péter</v>
      </c>
      <c r="F28" s="16">
        <v>3</v>
      </c>
      <c r="H28" s="18"/>
      <c r="I28" s="19"/>
      <c r="K28" s="18"/>
      <c r="L28" s="19"/>
      <c r="N28" s="18"/>
      <c r="O28" s="19"/>
    </row>
    <row r="29" spans="1:17" ht="21.75" customHeight="1" x14ac:dyDescent="0.3">
      <c r="A29" s="9"/>
      <c r="B29" s="24" t="s">
        <v>42</v>
      </c>
      <c r="C29" s="11"/>
      <c r="E29" s="18"/>
      <c r="F29" s="19"/>
      <c r="H29" s="21" t="str">
        <f>IF(E28="BYE",E30,IF(E30="BYE",E28,IF(F28&gt;=3,E28,IF(F30&gt;=3,E30,""))))</f>
        <v>Csóka Péter</v>
      </c>
      <c r="I29" s="22">
        <v>0</v>
      </c>
      <c r="K29" s="18"/>
      <c r="L29" s="19"/>
      <c r="N29" s="18"/>
      <c r="O29" s="19"/>
    </row>
    <row r="30" spans="1:17" ht="21.75" customHeight="1" x14ac:dyDescent="0.3">
      <c r="A30" s="12">
        <v>6</v>
      </c>
      <c r="B30" s="20" t="s">
        <v>14</v>
      </c>
      <c r="C30" s="14"/>
      <c r="E30" s="21" t="str">
        <f>IF(B29="BYE",B30,IF(B30="BYE",B29,IF(C29&gt;=3,B29,IF(C30&gt;=3,B30,""))))</f>
        <v>Mátravölgyi Patrik</v>
      </c>
      <c r="F30" s="22">
        <v>0</v>
      </c>
      <c r="K30" s="18"/>
      <c r="L30" s="19"/>
      <c r="N30" s="18"/>
      <c r="O30" s="19"/>
    </row>
    <row r="31" spans="1:17" ht="21.75" customHeight="1" x14ac:dyDescent="0.3">
      <c r="A31" s="9">
        <v>7</v>
      </c>
      <c r="B31" s="17" t="s">
        <v>15</v>
      </c>
      <c r="C31" s="11"/>
      <c r="K31" s="18"/>
      <c r="L31" s="19"/>
      <c r="N31" s="25" t="str">
        <f>IF(K27="BYE",K35,IF(K35="BYE",K27,IF(L27&gt;=3,K27,IF(L35&gt;=3,K35,""))))</f>
        <v>Filip Van Houte</v>
      </c>
      <c r="O31" s="22">
        <v>3</v>
      </c>
    </row>
    <row r="32" spans="1:17" ht="21.75" customHeight="1" x14ac:dyDescent="0.3">
      <c r="A32" s="12"/>
      <c r="B32" s="13" t="s">
        <v>42</v>
      </c>
      <c r="C32" s="14"/>
      <c r="E32" s="15" t="str">
        <f>IF(B31="BYE",B32,IF(B32="BYE",B31,IF(C31&gt;=3,B31,IF(C32&gt;=3,B32,""))))</f>
        <v>Dóró Soma</v>
      </c>
      <c r="F32" s="16">
        <v>0</v>
      </c>
      <c r="K32" s="18"/>
      <c r="L32" s="19"/>
    </row>
    <row r="33" spans="1:14" ht="21.75" customHeight="1" x14ac:dyDescent="0.3">
      <c r="A33" s="9"/>
      <c r="B33" s="24" t="s">
        <v>42</v>
      </c>
      <c r="C33" s="11"/>
      <c r="E33" s="18"/>
      <c r="F33" s="19"/>
      <c r="H33" s="15" t="str">
        <f>IF(E32="BYE",E34,IF(E34="BYE",E32,IF(F32&gt;=3,E32,IF(F34&gt;=3,E34,""))))</f>
        <v>Majoros Levente</v>
      </c>
      <c r="I33" s="16">
        <v>1</v>
      </c>
      <c r="K33" s="18"/>
      <c r="L33" s="19"/>
    </row>
    <row r="34" spans="1:14" ht="21.75" customHeight="1" x14ac:dyDescent="0.3">
      <c r="A34" s="12">
        <v>10</v>
      </c>
      <c r="B34" s="20" t="s">
        <v>18</v>
      </c>
      <c r="C34" s="14"/>
      <c r="E34" s="21" t="str">
        <f>IF(B33="BYE",B34,IF(B34="BYE",B33,IF(C33&gt;=3,B33,IF(C34&gt;=3,B34,""))))</f>
        <v>Majoros Levente</v>
      </c>
      <c r="F34" s="22">
        <v>3</v>
      </c>
      <c r="H34" s="18"/>
      <c r="I34" s="19"/>
      <c r="K34" s="18"/>
      <c r="L34" s="19"/>
    </row>
    <row r="35" spans="1:14" ht="21.75" customHeight="1" x14ac:dyDescent="0.3">
      <c r="A35" s="9">
        <v>15</v>
      </c>
      <c r="B35" s="17" t="s">
        <v>23</v>
      </c>
      <c r="C35" s="11">
        <v>3</v>
      </c>
      <c r="H35" s="18"/>
      <c r="I35" s="19"/>
      <c r="K35" s="25" t="str">
        <f>IF(H33="BYE",H37,IF(H37="BYE",H33,IF(I33&gt;=3,H33,IF(I37&gt;=3,H37,""))))</f>
        <v>Filip Van Houte</v>
      </c>
      <c r="L35" s="22">
        <v>3</v>
      </c>
    </row>
    <row r="36" spans="1:14" ht="21.75" customHeight="1" x14ac:dyDescent="0.3">
      <c r="A36" s="12">
        <v>18</v>
      </c>
      <c r="B36" s="20" t="s">
        <v>26</v>
      </c>
      <c r="C36" s="14">
        <v>1</v>
      </c>
      <c r="E36" s="15" t="str">
        <f>IF(B35="BYE",B36,IF(B36="BYE",B35,IF(C35&gt;=3,B35,IF(C36&gt;=3,B36,""))))</f>
        <v>Ladányi Ádám</v>
      </c>
      <c r="F36" s="16">
        <v>0</v>
      </c>
      <c r="H36" s="18"/>
      <c r="I36" s="19"/>
    </row>
    <row r="37" spans="1:14" ht="21.75" customHeight="1" x14ac:dyDescent="0.3">
      <c r="A37" s="9"/>
      <c r="B37" s="24" t="s">
        <v>42</v>
      </c>
      <c r="C37" s="11"/>
      <c r="E37" s="18"/>
      <c r="F37" s="19"/>
      <c r="H37" s="21" t="str">
        <f>IF(E36="BYE",E38,IF(E38="BYE",E36,IF(F36&gt;=3,E36,IF(F38&gt;=3,E38,""))))</f>
        <v>Filip Van Houte</v>
      </c>
      <c r="I37" s="22">
        <v>3</v>
      </c>
    </row>
    <row r="38" spans="1:14" ht="21.75" customHeight="1" x14ac:dyDescent="0.3">
      <c r="A38" s="12">
        <v>2</v>
      </c>
      <c r="B38" s="27" t="s">
        <v>7</v>
      </c>
      <c r="C38" s="14"/>
      <c r="E38" s="21" t="str">
        <f>IF(B37="BYE",B38,IF(B38="BYE",B37,IF(C37&gt;=3,B37,IF(C38&gt;=3,B38,""))))</f>
        <v>Filip Van Houte</v>
      </c>
      <c r="F38" s="22">
        <v>3</v>
      </c>
    </row>
    <row r="42" spans="1:14" x14ac:dyDescent="0.3">
      <c r="A42" s="6" t="s">
        <v>43</v>
      </c>
    </row>
    <row r="43" spans="1:14" x14ac:dyDescent="0.3">
      <c r="A43" s="41" t="s">
        <v>44</v>
      </c>
      <c r="B43" s="41"/>
      <c r="C43" s="41"/>
      <c r="D43" s="41"/>
      <c r="E43" s="41"/>
      <c r="F43" s="41"/>
      <c r="G43" s="41"/>
      <c r="H43" s="41"/>
    </row>
    <row r="44" spans="1:14" x14ac:dyDescent="0.3">
      <c r="A44" s="41" t="s">
        <v>45</v>
      </c>
      <c r="B44" s="41"/>
      <c r="C44" s="41"/>
      <c r="D44" s="41"/>
      <c r="E44" s="41"/>
      <c r="F44" s="41"/>
      <c r="G44" s="41"/>
      <c r="H44" s="41"/>
    </row>
    <row r="45" spans="1:14" x14ac:dyDescent="0.3">
      <c r="A45" s="41" t="s">
        <v>46</v>
      </c>
      <c r="B45" s="41"/>
      <c r="C45" s="41"/>
      <c r="D45" s="41"/>
      <c r="E45" s="41"/>
      <c r="F45" s="41"/>
      <c r="G45" s="41"/>
      <c r="H45" s="41"/>
    </row>
    <row r="46" spans="1:14" x14ac:dyDescent="0.3">
      <c r="A46" s="41" t="s">
        <v>47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</row>
  </sheetData>
  <mergeCells count="7">
    <mergeCell ref="A45:H45"/>
    <mergeCell ref="A46:N46"/>
    <mergeCell ref="A1:R1"/>
    <mergeCell ref="A2:R2"/>
    <mergeCell ref="A3:R3"/>
    <mergeCell ref="A43:H43"/>
    <mergeCell ref="A44:H44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"/>
  <sheetViews>
    <sheetView showGridLines="0" topLeftCell="A7" zoomScaleNormal="100" workbookViewId="0">
      <selection activeCell="L15" sqref="L15"/>
    </sheetView>
  </sheetViews>
  <sheetFormatPr defaultColWidth="8.6640625" defaultRowHeight="14.4" x14ac:dyDescent="0.3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  <col min="13" max="13" width="4" customWidth="1"/>
    <col min="14" max="14" width="22" customWidth="1"/>
    <col min="15" max="15" width="6" customWidth="1"/>
  </cols>
  <sheetData>
    <row r="1" spans="1:15" ht="25.5" customHeight="1" x14ac:dyDescent="0.3">
      <c r="A1" s="39" t="s">
        <v>48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8" customHeight="1" x14ac:dyDescent="0.3">
      <c r="A2" s="40" t="s">
        <v>49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4" spans="1:15" ht="31.5" customHeight="1" x14ac:dyDescent="0.3">
      <c r="A4" s="1" t="s">
        <v>50</v>
      </c>
      <c r="B4" s="8" t="s">
        <v>51</v>
      </c>
      <c r="C4" s="1" t="s">
        <v>36</v>
      </c>
      <c r="E4" s="8" t="s">
        <v>52</v>
      </c>
      <c r="F4" s="1" t="s">
        <v>36</v>
      </c>
      <c r="H4" s="8" t="s">
        <v>53</v>
      </c>
      <c r="I4" s="1" t="s">
        <v>36</v>
      </c>
      <c r="K4" s="8" t="s">
        <v>54</v>
      </c>
      <c r="L4" s="1" t="s">
        <v>36</v>
      </c>
      <c r="N4" s="8" t="s">
        <v>55</v>
      </c>
    </row>
    <row r="6" spans="1:15" ht="21.75" customHeight="1" x14ac:dyDescent="0.3">
      <c r="A6" s="9" t="s">
        <v>56</v>
      </c>
      <c r="B6" s="28" t="str">
        <f>IF(Főtábla!B7="BYE","BYE",IF(Főtábla!B8="BYE","BYE",IF(Főtábla!C7&gt;=3,Főtábla!B8,IF(Főtábla!C8&gt;=3,Főtábla!B7,""))))</f>
        <v>BYE</v>
      </c>
      <c r="C6" s="16"/>
      <c r="E6" s="15" t="str">
        <f>IF(B6="BYE",B7,IF(B7="BYE",B6,IF(C6&gt;=3,B6,IF(C7&gt;=3,B7,""))))</f>
        <v>Horváth Levente</v>
      </c>
      <c r="F6" s="16"/>
      <c r="H6" s="15" t="str">
        <f>IF(E6="BYE",E8,IF(E8="BYE",E6,IF(F6&gt;=3,E6,IF(F8&gt;=3,E8,""))))</f>
        <v>Horváth Levente</v>
      </c>
      <c r="I6" s="16"/>
      <c r="K6" s="23" t="str">
        <f>IF(H6="BYE",H10,IF(H10="BYE",H6,IF(I6&gt;=3,H6,IF(I10&gt;=3,H10,""))))</f>
        <v>Horváth Levente</v>
      </c>
      <c r="L6" s="16">
        <v>0</v>
      </c>
    </row>
    <row r="7" spans="1:15" ht="21.75" customHeight="1" x14ac:dyDescent="0.3">
      <c r="A7" s="12" t="s">
        <v>57</v>
      </c>
      <c r="B7" s="29" t="str">
        <f>IF(Főtábla!B9="BYE","BYE",IF(Főtábla!B10="BYE","BYE",IF(Főtábla!C9&gt;=3,Főtábla!B10,IF(Főtábla!C10&gt;=3,Főtábla!B9,""))))</f>
        <v>Horváth Levente</v>
      </c>
      <c r="C7" s="22"/>
      <c r="E7" s="18"/>
      <c r="F7" s="19"/>
      <c r="H7" s="18"/>
      <c r="I7" s="19"/>
      <c r="K7" s="18"/>
      <c r="L7" s="19"/>
    </row>
    <row r="8" spans="1:15" ht="21.75" customHeight="1" x14ac:dyDescent="0.3">
      <c r="A8" s="9" t="s">
        <v>58</v>
      </c>
      <c r="B8" s="28" t="str">
        <f>IF(Főtábla!B11="BYE","BYE",IF(Főtábla!B12="BYE","BYE",IF(Főtábla!C11&gt;=3,Főtábla!B12,IF(Főtábla!C12&gt;=3,Főtábla!B11,""))))</f>
        <v>BYE</v>
      </c>
      <c r="C8" s="16"/>
      <c r="E8" s="21" t="str">
        <f>IF(B8="BYE",B9,IF(B9="BYE",B8,IF(C8&gt;=3,B8,IF(C9&gt;=3,B9,""))))</f>
        <v>BYE</v>
      </c>
      <c r="F8" s="22"/>
      <c r="H8" s="18"/>
      <c r="I8" s="19"/>
      <c r="K8" s="18"/>
      <c r="L8" s="19"/>
    </row>
    <row r="9" spans="1:15" ht="21.75" customHeight="1" x14ac:dyDescent="0.3">
      <c r="A9" s="12" t="s">
        <v>59</v>
      </c>
      <c r="B9" s="29" t="str">
        <f>IF(Főtábla!B13="BYE","BYE",IF(Főtábla!B14="BYE","BYE",IF(Főtábla!C13&gt;=3,Főtábla!B14,IF(Főtábla!C14&gt;=3,Főtábla!B13,""))))</f>
        <v>BYE</v>
      </c>
      <c r="C9" s="22"/>
      <c r="H9" s="18"/>
      <c r="I9" s="19"/>
      <c r="K9" s="18"/>
      <c r="L9" s="19"/>
    </row>
    <row r="10" spans="1:15" ht="27.75" customHeight="1" x14ac:dyDescent="0.3">
      <c r="A10" s="9" t="s">
        <v>60</v>
      </c>
      <c r="B10" s="28" t="str">
        <f>IF(Főtábla!B15="BYE","BYE",IF(Főtábla!B16="BYE","BYE",IF(Főtábla!C15&gt;=3,Főtábla!B16,IF(Főtábla!C16&gt;=3,Főtábla!B15,""))))</f>
        <v>BYE</v>
      </c>
      <c r="C10" s="16"/>
      <c r="E10" s="15" t="str">
        <f>IF(B10="BYE",B11,IF(B11="BYE",B10,IF(C10&gt;=3,B10,IF(C11&gt;=3,B11,""))))</f>
        <v>BYE</v>
      </c>
      <c r="F10" s="16"/>
      <c r="H10" s="21" t="str">
        <f>IF(E10="BYE",E12,IF(E12="BYE",E10,IF(F10&gt;=3,E10,IF(F12&gt;=3,E12,""))))</f>
        <v>BYE</v>
      </c>
      <c r="I10" s="22"/>
      <c r="K10" s="18"/>
      <c r="L10" s="19"/>
      <c r="N10" s="30" t="str">
        <f>IF(K6="BYE",K14,IF(K14="BYE",K6,IF(L6&gt;=3,K6,IF(L14&gt;=3,K14,""))))</f>
        <v>Tihany Attila</v>
      </c>
    </row>
    <row r="11" spans="1:15" ht="21.75" customHeight="1" x14ac:dyDescent="0.3">
      <c r="A11" s="12" t="s">
        <v>61</v>
      </c>
      <c r="B11" s="29" t="str">
        <f>IF(Főtábla!B17="BYE","BYE",IF(Főtábla!B18="BYE","BYE",IF(Főtábla!C17&gt;=3,Főtábla!B18,IF(Főtábla!C18&gt;=3,Főtábla!B17,""))))</f>
        <v>BYE</v>
      </c>
      <c r="C11" s="22"/>
      <c r="E11" s="18"/>
      <c r="F11" s="19"/>
      <c r="K11" s="18"/>
      <c r="L11" s="19"/>
    </row>
    <row r="12" spans="1:15" ht="21.75" customHeight="1" x14ac:dyDescent="0.3">
      <c r="A12" s="9" t="s">
        <v>62</v>
      </c>
      <c r="B12" s="28" t="str">
        <f>IF(Főtábla!B19="BYE","BYE",IF(Főtábla!B20="BYE","BYE",IF(Főtábla!C19&gt;=3,Főtábla!B20,IF(Főtábla!C20&gt;=3,Főtábla!B19,""))))</f>
        <v>BYE</v>
      </c>
      <c r="C12" s="16"/>
      <c r="E12" s="21" t="str">
        <f>IF(B12="BYE",B13,IF(B13="BYE",B12,IF(C12&gt;=3,B12,IF(C13&gt;=3,B13,""))))</f>
        <v>BYE</v>
      </c>
      <c r="F12" s="22"/>
      <c r="K12" s="18"/>
      <c r="L12" s="19"/>
    </row>
    <row r="13" spans="1:15" ht="21.75" customHeight="1" x14ac:dyDescent="0.3">
      <c r="A13" s="12" t="s">
        <v>63</v>
      </c>
      <c r="B13" s="29" t="str">
        <f>IF(Főtábla!B21="BYE","BYE",IF(Főtábla!B22="BYE","BYE",IF(Főtábla!C21&gt;=3,Főtábla!B22,IF(Főtábla!C22&gt;=3,Főtábla!B21,""))))</f>
        <v>BYE</v>
      </c>
      <c r="C13" s="22"/>
      <c r="K13" s="18"/>
      <c r="L13" s="19"/>
    </row>
    <row r="14" spans="1:15" ht="21.75" customHeight="1" x14ac:dyDescent="0.3">
      <c r="A14" s="9" t="s">
        <v>64</v>
      </c>
      <c r="B14" s="28" t="str">
        <f>IF(Főtábla!B23="BYE","BYE",IF(Főtábla!B24="BYE","BYE",IF(Főtábla!C23&gt;=3,Főtábla!B24,IF(Főtábla!C24&gt;=3,Főtábla!B23,""))))</f>
        <v>BYE</v>
      </c>
      <c r="C14" s="16"/>
      <c r="E14" s="15" t="str">
        <f>IF(B14="BYE",B15,IF(B15="BYE",B14,IF(C14&gt;=3,B14,IF(C15&gt;=3,B15,""))))</f>
        <v>Tihany Attila</v>
      </c>
      <c r="F14" s="16"/>
      <c r="H14" s="15" t="str">
        <f>IF(E14="BYE",E16,IF(E16="BYE",E14,IF(F14&gt;=3,E14,IF(F16&gt;=3,E16,""))))</f>
        <v>Tihany Attila</v>
      </c>
      <c r="I14" s="16">
        <v>3</v>
      </c>
      <c r="K14" s="25" t="str">
        <f>IF(H14="BYE",H18,IF(H18="BYE",H14,IF(I14&gt;=3,H14,IF(I18&gt;=3,H18,""))))</f>
        <v>Tihany Attila</v>
      </c>
      <c r="L14" s="22">
        <v>3</v>
      </c>
    </row>
    <row r="15" spans="1:15" ht="21.75" customHeight="1" x14ac:dyDescent="0.3">
      <c r="A15" s="12" t="s">
        <v>65</v>
      </c>
      <c r="B15" s="29" t="str">
        <f>IF(Főtábla!B25="BYE","BYE",IF(Főtábla!B26="BYE","BYE",IF(Főtábla!C25&gt;=3,Főtábla!B26,IF(Főtábla!C26&gt;=3,Főtábla!B25,""))))</f>
        <v>Tihany Attila</v>
      </c>
      <c r="C15" s="22"/>
      <c r="E15" s="18"/>
      <c r="F15" s="19"/>
      <c r="H15" s="18"/>
      <c r="I15" s="19"/>
    </row>
    <row r="16" spans="1:15" ht="21.75" customHeight="1" x14ac:dyDescent="0.3">
      <c r="A16" s="9" t="s">
        <v>66</v>
      </c>
      <c r="B16" s="28" t="str">
        <f>IF(Főtábla!B27="BYE","BYE",IF(Főtábla!B28="BYE","BYE",IF(Főtábla!C27&gt;=3,Főtábla!B28,IF(Főtábla!C28&gt;=3,Főtábla!B27,""))))</f>
        <v>BYE</v>
      </c>
      <c r="C16" s="16"/>
      <c r="E16" s="21" t="str">
        <f>IF(B16="BYE",B17,IF(B17="BYE",B16,IF(C16&gt;=3,B16,IF(C17&gt;=3,B17,""))))</f>
        <v>BYE</v>
      </c>
      <c r="F16" s="22"/>
      <c r="H16" s="18"/>
      <c r="I16" s="19"/>
    </row>
    <row r="17" spans="1:9" ht="21.75" customHeight="1" x14ac:dyDescent="0.3">
      <c r="A17" s="12" t="s">
        <v>67</v>
      </c>
      <c r="B17" s="29" t="str">
        <f>IF(Főtábla!B29="BYE","BYE",IF(Főtábla!B30="BYE","BYE",IF(Főtábla!C29&gt;=3,Főtábla!B30,IF(Főtábla!C30&gt;=3,Főtábla!B29,""))))</f>
        <v>BYE</v>
      </c>
      <c r="C17" s="22"/>
      <c r="H17" s="18"/>
      <c r="I17" s="19"/>
    </row>
    <row r="18" spans="1:9" ht="21.75" customHeight="1" x14ac:dyDescent="0.3">
      <c r="A18" s="9" t="s">
        <v>68</v>
      </c>
      <c r="B18" s="28" t="str">
        <f>IF(Főtábla!B31="BYE","BYE",IF(Főtábla!B32="BYE","BYE",IF(Főtábla!C31&gt;=3,Főtábla!B32,IF(Főtábla!C32&gt;=3,Főtábla!B31,""))))</f>
        <v>BYE</v>
      </c>
      <c r="C18" s="16"/>
      <c r="E18" s="15" t="str">
        <f>IF(B18="BYE",B19,IF(B19="BYE",B18,IF(C18&gt;=3,B18,IF(C19&gt;=3,B19,""))))</f>
        <v>BYE</v>
      </c>
      <c r="F18" s="16"/>
      <c r="H18" s="21" t="str">
        <f>IF(E18="BYE",E20,IF(E20="BYE",E18,IF(F18&gt;=3,E18,IF(F20&gt;=3,E20,""))))</f>
        <v>Róna Milán</v>
      </c>
      <c r="I18" s="22">
        <v>0</v>
      </c>
    </row>
    <row r="19" spans="1:9" ht="21.75" customHeight="1" x14ac:dyDescent="0.3">
      <c r="A19" s="12" t="s">
        <v>69</v>
      </c>
      <c r="B19" s="29" t="str">
        <f>IF(Főtábla!B33="BYE","BYE",IF(Főtábla!B34="BYE","BYE",IF(Főtábla!C33&gt;=3,Főtábla!B34,IF(Főtábla!C34&gt;=3,Főtábla!B33,""))))</f>
        <v>BYE</v>
      </c>
      <c r="C19" s="22"/>
      <c r="E19" s="18"/>
      <c r="F19" s="19"/>
    </row>
    <row r="20" spans="1:9" ht="21.75" customHeight="1" x14ac:dyDescent="0.3">
      <c r="A20" s="9" t="s">
        <v>70</v>
      </c>
      <c r="B20" s="28" t="str">
        <f>IF(Főtábla!B35="BYE","BYE",IF(Főtábla!B36="BYE","BYE",IF(Főtábla!C35&gt;=3,Főtábla!B36,IF(Főtábla!C36&gt;=3,Főtábla!B35,""))))</f>
        <v>Róna Milán</v>
      </c>
      <c r="C20" s="16"/>
      <c r="E20" s="21" t="str">
        <f>IF(B20="BYE",B21,IF(B21="BYE",B20,IF(C20&gt;=3,B20,IF(C21&gt;=3,B21,""))))</f>
        <v>Róna Milán</v>
      </c>
      <c r="F20" s="22"/>
    </row>
    <row r="21" spans="1:9" ht="21.75" customHeight="1" x14ac:dyDescent="0.3">
      <c r="A21" s="12" t="s">
        <v>71</v>
      </c>
      <c r="B21" s="29" t="str">
        <f>IF(Főtábla!B37="BYE","BYE",IF(Főtábla!B38="BYE","BYE",IF(Főtábla!C37&gt;=3,Főtábla!B38,IF(Főtábla!C38&gt;=3,Főtábla!B37,""))))</f>
        <v>BYE</v>
      </c>
      <c r="C21" s="22"/>
    </row>
  </sheetData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7"/>
  <sheetViews>
    <sheetView showGridLines="0" zoomScaleNormal="100" workbookViewId="0">
      <selection activeCell="C15" sqref="C15:E15"/>
    </sheetView>
  </sheetViews>
  <sheetFormatPr defaultColWidth="8.6640625" defaultRowHeight="14.4" x14ac:dyDescent="0.3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</cols>
  <sheetData>
    <row r="1" spans="1:12" ht="25.5" customHeight="1" x14ac:dyDescent="0.3">
      <c r="A1" s="39" t="s">
        <v>72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" customHeight="1" x14ac:dyDescent="0.3">
      <c r="A2" s="40" t="s">
        <v>73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4" spans="1:12" ht="31.5" customHeight="1" x14ac:dyDescent="0.3">
      <c r="A4" s="1" t="s">
        <v>50</v>
      </c>
      <c r="B4" s="8" t="s">
        <v>74</v>
      </c>
      <c r="C4" s="1" t="s">
        <v>36</v>
      </c>
      <c r="E4" s="8" t="s">
        <v>75</v>
      </c>
      <c r="F4" s="1" t="s">
        <v>36</v>
      </c>
      <c r="H4" s="8" t="s">
        <v>76</v>
      </c>
    </row>
    <row r="6" spans="1:12" ht="21.75" customHeight="1" x14ac:dyDescent="0.3">
      <c r="A6" s="9" t="s">
        <v>77</v>
      </c>
      <c r="B6" s="28" t="str">
        <f>IF(Főtábla!H9="BYE","BYE",IF(Főtábla!H13="BYE","BYE",IF(Főtábla!I9&gt;=3,Főtábla!H13,IF(Főtábla!I13&gt;=3,Főtábla!H9,""))))</f>
        <v>YU Te Chuang</v>
      </c>
      <c r="C6" s="16">
        <v>1</v>
      </c>
      <c r="E6" s="23" t="str">
        <f>IF(B6="BYE",B7,IF(B7="BYE",B6,IF(C6&gt;=3,B6,IF(C7&gt;=3,B7,""))))</f>
        <v>Döbörhegyi Balázs</v>
      </c>
      <c r="F6" s="16">
        <v>0</v>
      </c>
    </row>
    <row r="7" spans="1:12" ht="21.75" customHeight="1" x14ac:dyDescent="0.3">
      <c r="A7" s="12" t="s">
        <v>78</v>
      </c>
      <c r="B7" s="29" t="str">
        <f>IF(Főtábla!H17="BYE","BYE",IF(Főtábla!H21="BYE","BYE",IF(Főtábla!I17&gt;=3,Főtábla!H21,IF(Főtábla!I21&gt;=3,Főtábla!H17,""))))</f>
        <v>Döbörhegyi Balázs</v>
      </c>
      <c r="C7" s="22">
        <v>3</v>
      </c>
      <c r="E7" s="18"/>
      <c r="F7" s="19"/>
    </row>
    <row r="8" spans="1:12" ht="27.75" customHeight="1" x14ac:dyDescent="0.3">
      <c r="A8" s="9" t="s">
        <v>79</v>
      </c>
      <c r="B8" s="28" t="str">
        <f>IF(Főtábla!H25="BYE","BYE",IF(Főtábla!H29="BYE","BYE",IF(Főtábla!I25&gt;=3,Főtábla!H29,IF(Főtábla!I29&gt;=3,Főtábla!H25,""))))</f>
        <v>Csóka Péter</v>
      </c>
      <c r="C8" s="16">
        <v>0</v>
      </c>
      <c r="E8" s="25" t="str">
        <f>IF(B8="BYE",B9,IF(B9="BYE",B8,IF(C8&gt;=3,B8,IF(C9&gt;=3,B9,""))))</f>
        <v>Majoros Levente</v>
      </c>
      <c r="F8" s="22">
        <v>3</v>
      </c>
      <c r="H8" s="26" t="str">
        <f>IF(E6="BYE",E8,IF(E8="BYE",E6,IF(F6&gt;=3,E6,IF(F8&gt;=3,E8,""))))</f>
        <v>Majoros Levente</v>
      </c>
    </row>
    <row r="9" spans="1:12" ht="21.75" customHeight="1" x14ac:dyDescent="0.3">
      <c r="A9" s="12" t="s">
        <v>80</v>
      </c>
      <c r="B9" s="29" t="str">
        <f>IF(Főtábla!H33="BYE","BYE",IF(Főtábla!H37="BYE","BYE",IF(Főtábla!I33&gt;=3,Főtábla!H37,IF(Főtábla!I37&gt;=3,Főtábla!H33,""))))</f>
        <v>Majoros Levente</v>
      </c>
      <c r="C9" s="22">
        <v>3</v>
      </c>
    </row>
    <row r="12" spans="1:12" x14ac:dyDescent="0.3">
      <c r="A12" s="44" t="s">
        <v>81</v>
      </c>
      <c r="B12" s="44"/>
      <c r="C12" s="44"/>
      <c r="D12" s="44"/>
    </row>
    <row r="13" spans="1:12" x14ac:dyDescent="0.3">
      <c r="B13" s="31" t="str">
        <f>IF(B6="BYE","BYE",IF(B7="BYE","BYE",IF(C6&gt;=3,B7,IF(C7&gt;=3,B6,""))))</f>
        <v>YU Te Chuang</v>
      </c>
      <c r="C13" s="32">
        <v>3</v>
      </c>
    </row>
    <row r="14" spans="1:12" x14ac:dyDescent="0.3">
      <c r="B14" s="31" t="str">
        <f>IF(B8="BYE","BYE",IF(B9="BYE","BYE",IF(C8&gt;=3,B9,IF(C9&gt;=3,B8,""))))</f>
        <v>Csóka Péter</v>
      </c>
      <c r="C14" s="32">
        <v>0</v>
      </c>
    </row>
    <row r="15" spans="1:12" x14ac:dyDescent="0.3">
      <c r="A15" s="45" t="s">
        <v>82</v>
      </c>
      <c r="B15" s="45"/>
      <c r="C15" s="46" t="str">
        <f>IF(B13="BYE",B14,IF(B14="BYE",B13,IF(C13&gt;=3,B13,IF(C14&gt;=3,B14,""))))</f>
        <v>YU Te Chuang</v>
      </c>
      <c r="D15" s="46"/>
      <c r="E15" s="46"/>
    </row>
    <row r="17" spans="1:10" x14ac:dyDescent="0.3">
      <c r="A17" s="43" t="s">
        <v>83</v>
      </c>
      <c r="B17" s="43"/>
      <c r="C17" s="43"/>
      <c r="D17" s="43"/>
      <c r="E17" s="43"/>
      <c r="F17" s="43"/>
      <c r="G17" s="43"/>
      <c r="H17" s="43"/>
      <c r="I17" s="43"/>
      <c r="J17" s="43"/>
    </row>
  </sheetData>
  <mergeCells count="6">
    <mergeCell ref="A17:J17"/>
    <mergeCell ref="A1:L1"/>
    <mergeCell ref="A2:L2"/>
    <mergeCell ref="A12:D12"/>
    <mergeCell ref="A15:B15"/>
    <mergeCell ref="C15:E15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1"/>
  <sheetViews>
    <sheetView showGridLines="0" zoomScaleNormal="100" workbookViewId="0">
      <selection sqref="A1:L1"/>
    </sheetView>
  </sheetViews>
  <sheetFormatPr defaultColWidth="8.6640625" defaultRowHeight="14.4" x14ac:dyDescent="0.3"/>
  <cols>
    <col min="1" max="1" width="5" customWidth="1"/>
    <col min="2" max="2" width="22" customWidth="1"/>
    <col min="3" max="3" width="6" customWidth="1"/>
    <col min="4" max="4" width="4" customWidth="1"/>
    <col min="5" max="5" width="22" customWidth="1"/>
    <col min="6" max="6" width="6" customWidth="1"/>
    <col min="7" max="7" width="4" customWidth="1"/>
    <col min="8" max="8" width="22" customWidth="1"/>
    <col min="9" max="9" width="6" customWidth="1"/>
    <col min="10" max="10" width="4" customWidth="1"/>
    <col min="11" max="11" width="22" customWidth="1"/>
    <col min="12" max="12" width="6" customWidth="1"/>
  </cols>
  <sheetData>
    <row r="1" spans="1:12" ht="25.5" customHeight="1" x14ac:dyDescent="0.3">
      <c r="A1" s="39" t="s">
        <v>84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15" customHeight="1" x14ac:dyDescent="0.3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4" spans="1:12" ht="31.5" customHeight="1" x14ac:dyDescent="0.3">
      <c r="A4" s="1" t="s">
        <v>50</v>
      </c>
      <c r="B4" s="8" t="s">
        <v>86</v>
      </c>
      <c r="C4" s="1" t="s">
        <v>36</v>
      </c>
      <c r="E4" s="8" t="s">
        <v>87</v>
      </c>
      <c r="F4" s="1" t="s">
        <v>36</v>
      </c>
      <c r="H4" s="8" t="s">
        <v>88</v>
      </c>
      <c r="I4" s="1" t="s">
        <v>36</v>
      </c>
      <c r="K4" s="8" t="s">
        <v>89</v>
      </c>
    </row>
    <row r="6" spans="1:12" ht="21.75" customHeight="1" x14ac:dyDescent="0.3">
      <c r="A6" s="9" t="s">
        <v>90</v>
      </c>
      <c r="B6" s="28" t="str">
        <f>IF('9-16'!B6="BYE","BYE",IF('9-16'!B7="BYE","BYE",IF('9-16'!C6&gt;=3,'9-16'!B7,IF('9-16'!C7&gt;=3,'9-16'!B6,""))))</f>
        <v>BYE</v>
      </c>
      <c r="C6" s="16"/>
      <c r="E6" s="15" t="str">
        <f>IF(B6="BYE",B7,IF(B7="BYE",B6,IF(C6&gt;=3,B6,IF(C7&gt;=3,B7,""))))</f>
        <v>BYE</v>
      </c>
      <c r="F6" s="16"/>
      <c r="H6" s="23" t="str">
        <f>IF(E6="BYE",E8,IF(E8="BYE",E6,IF(F6&gt;=3,E6,IF(F8&gt;=3,E8,""))))</f>
        <v>BYE</v>
      </c>
      <c r="I6" s="16"/>
    </row>
    <row r="7" spans="1:12" ht="21.75" customHeight="1" x14ac:dyDescent="0.3">
      <c r="A7" s="12" t="s">
        <v>91</v>
      </c>
      <c r="B7" s="29" t="str">
        <f>IF('9-16'!B8="BYE","BYE",IF('9-16'!B9="BYE","BYE",IF('9-16'!C8&gt;=3,'9-16'!B9,IF('9-16'!C9&gt;=3,'9-16'!B8,""))))</f>
        <v>BYE</v>
      </c>
      <c r="C7" s="22"/>
      <c r="E7" s="18"/>
      <c r="F7" s="19"/>
      <c r="H7" s="18"/>
      <c r="I7" s="19"/>
    </row>
    <row r="8" spans="1:12" ht="21.75" customHeight="1" x14ac:dyDescent="0.3">
      <c r="A8" s="9" t="s">
        <v>92</v>
      </c>
      <c r="B8" s="28" t="str">
        <f>IF('9-16'!B10="BYE","BYE",IF('9-16'!B11="BYE","BYE",IF('9-16'!C10&gt;=3,'9-16'!B11,IF('9-16'!C11&gt;=3,'9-16'!B10,""))))</f>
        <v>BYE</v>
      </c>
      <c r="C8" s="16"/>
      <c r="E8" s="21" t="str">
        <f>IF(B8="BYE",B9,IF(B9="BYE",B8,IF(C8&gt;=3,B8,IF(C9&gt;=3,B9,""))))</f>
        <v>BYE</v>
      </c>
      <c r="F8" s="22"/>
      <c r="H8" s="18"/>
      <c r="I8" s="19"/>
    </row>
    <row r="9" spans="1:12" ht="27.75" customHeight="1" x14ac:dyDescent="0.3">
      <c r="A9" s="12" t="s">
        <v>93</v>
      </c>
      <c r="B9" s="29" t="str">
        <f>IF('9-16'!B12="BYE","BYE",IF('9-16'!B13="BYE","BYE",IF('9-16'!C12&gt;=3,'9-16'!B13,IF('9-16'!C13&gt;=3,'9-16'!B12,""))))</f>
        <v>BYE</v>
      </c>
      <c r="C9" s="22"/>
      <c r="H9" s="18"/>
      <c r="I9" s="19"/>
      <c r="K9" s="30" t="str">
        <f>IF(H6="BYE",H10,IF(H10="BYE",H6,IF(I6&gt;=3,H6,IF(I10&gt;=3,H10,""))))</f>
        <v>BYE</v>
      </c>
    </row>
    <row r="10" spans="1:12" ht="21.75" customHeight="1" x14ac:dyDescent="0.3">
      <c r="A10" s="9" t="s">
        <v>94</v>
      </c>
      <c r="B10" s="28" t="str">
        <f>IF('9-16'!B14="BYE","BYE",IF('9-16'!B15="BYE","BYE",IF('9-16'!C14&gt;=3,'9-16'!B15,IF('9-16'!C15&gt;=3,'9-16'!B14,""))))</f>
        <v>BYE</v>
      </c>
      <c r="C10" s="16"/>
      <c r="E10" s="15" t="str">
        <f>IF(B10="BYE",B11,IF(B11="BYE",B10,IF(C10&gt;=3,B10,IF(C11&gt;=3,B11,""))))</f>
        <v>BYE</v>
      </c>
      <c r="F10" s="16"/>
      <c r="H10" s="25" t="str">
        <f>IF(E10="BYE",E12,IF(E12="BYE",E10,IF(F10&gt;=3,E10,IF(F12&gt;=3,E12,""))))</f>
        <v>BYE</v>
      </c>
      <c r="I10" s="22"/>
    </row>
    <row r="11" spans="1:12" ht="21.75" customHeight="1" x14ac:dyDescent="0.3">
      <c r="A11" s="12" t="s">
        <v>95</v>
      </c>
      <c r="B11" s="29" t="str">
        <f>IF('9-16'!B16="BYE","BYE",IF('9-16'!B17="BYE","BYE",IF('9-16'!C16&gt;=3,'9-16'!B17,IF('9-16'!C17&gt;=3,'9-16'!B16,""))))</f>
        <v>BYE</v>
      </c>
      <c r="C11" s="22"/>
      <c r="E11" s="18"/>
      <c r="F11" s="19"/>
    </row>
    <row r="12" spans="1:12" ht="21.75" customHeight="1" x14ac:dyDescent="0.3">
      <c r="A12" s="9" t="s">
        <v>96</v>
      </c>
      <c r="B12" s="28" t="str">
        <f>IF('9-16'!B18="BYE","BYE",IF('9-16'!B19="BYE","BYE",IF('9-16'!C18&gt;=3,'9-16'!B19,IF('9-16'!C19&gt;=3,'9-16'!B18,""))))</f>
        <v>BYE</v>
      </c>
      <c r="C12" s="16"/>
      <c r="E12" s="21" t="str">
        <f>IF(B12="BYE",B13,IF(B13="BYE",B12,IF(C12&gt;=3,B12,IF(C13&gt;=3,B13,""))))</f>
        <v>BYE</v>
      </c>
      <c r="F12" s="22"/>
    </row>
    <row r="13" spans="1:12" ht="21.75" customHeight="1" x14ac:dyDescent="0.3">
      <c r="A13" s="12" t="s">
        <v>97</v>
      </c>
      <c r="B13" s="29" t="str">
        <f>IF('9-16'!B20="BYE","BYE",IF('9-16'!B21="BYE","BYE",IF('9-16'!C20&gt;=3,'9-16'!B21,IF('9-16'!C21&gt;=3,'9-16'!B20,""))))</f>
        <v>BYE</v>
      </c>
      <c r="C13" s="22"/>
    </row>
    <row r="16" spans="1:12" x14ac:dyDescent="0.3">
      <c r="A16" s="44" t="s">
        <v>98</v>
      </c>
      <c r="B16" s="44"/>
      <c r="C16" s="44"/>
      <c r="D16" s="44"/>
    </row>
    <row r="17" spans="1:10" x14ac:dyDescent="0.3">
      <c r="B17" s="31" t="str">
        <f>IF(E6="BYE","BYE",IF(E8="BYE","BYE",IF(F6&gt;=3,E8,IF(F8&gt;=3,E6,""))))</f>
        <v>BYE</v>
      </c>
      <c r="C17" s="32"/>
    </row>
    <row r="18" spans="1:10" x14ac:dyDescent="0.3">
      <c r="B18" s="31" t="str">
        <f>IF(E10="BYE","BYE",IF(E12="BYE","BYE",IF(F10&gt;=3,E12,IF(F12&gt;=3,E10,""))))</f>
        <v>BYE</v>
      </c>
      <c r="C18" s="32"/>
    </row>
    <row r="19" spans="1:10" x14ac:dyDescent="0.3">
      <c r="A19" s="47" t="s">
        <v>99</v>
      </c>
      <c r="B19" s="47"/>
      <c r="C19" s="46" t="str">
        <f>IF(B17="BYE",B18,IF(B18="BYE",B17,IF(C17&gt;=3,B17,IF(C18&gt;=3,B18,""))))</f>
        <v>BYE</v>
      </c>
      <c r="D19" s="46"/>
      <c r="E19" s="46"/>
    </row>
    <row r="21" spans="1:10" x14ac:dyDescent="0.3">
      <c r="A21" s="43" t="s">
        <v>100</v>
      </c>
      <c r="B21" s="43"/>
      <c r="C21" s="43"/>
      <c r="D21" s="43"/>
      <c r="E21" s="43"/>
      <c r="F21" s="43"/>
      <c r="G21" s="43"/>
      <c r="H21" s="43"/>
      <c r="I21" s="43"/>
      <c r="J21" s="43"/>
    </row>
  </sheetData>
  <mergeCells count="6">
    <mergeCell ref="A21:J21"/>
    <mergeCell ref="A1:L1"/>
    <mergeCell ref="A2:L2"/>
    <mergeCell ref="A16:D16"/>
    <mergeCell ref="A19:B19"/>
    <mergeCell ref="C19:E19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showGridLines="0" zoomScaleNormal="100" workbookViewId="0">
      <selection sqref="A1:H1"/>
    </sheetView>
  </sheetViews>
  <sheetFormatPr defaultColWidth="8.6640625" defaultRowHeight="14.4" x14ac:dyDescent="0.3"/>
  <cols>
    <col min="1" max="1" width="8" customWidth="1"/>
    <col min="2" max="3" width="22" customWidth="1"/>
  </cols>
  <sheetData>
    <row r="1" spans="1:8" ht="25.5" customHeight="1" x14ac:dyDescent="0.3">
      <c r="A1" s="39" t="s">
        <v>101</v>
      </c>
      <c r="B1" s="39"/>
      <c r="C1" s="39"/>
      <c r="D1" s="39"/>
      <c r="E1" s="39"/>
      <c r="F1" s="39"/>
      <c r="G1" s="39"/>
      <c r="H1" s="39"/>
    </row>
    <row r="3" spans="1:8" ht="30" customHeight="1" x14ac:dyDescent="0.3">
      <c r="A3" s="48" t="s">
        <v>102</v>
      </c>
      <c r="B3" s="48"/>
      <c r="C3" s="48"/>
      <c r="D3" s="48"/>
      <c r="E3" s="48"/>
      <c r="F3" s="48"/>
      <c r="G3" s="48"/>
      <c r="H3" s="48"/>
    </row>
    <row r="4" spans="1:8" ht="30" customHeight="1" x14ac:dyDescent="0.3">
      <c r="A4" s="49" t="s">
        <v>103</v>
      </c>
      <c r="B4" s="49"/>
      <c r="C4" s="49"/>
      <c r="D4" s="49"/>
      <c r="E4" s="49"/>
      <c r="F4" s="49"/>
      <c r="G4" s="49"/>
      <c r="H4" s="49"/>
    </row>
    <row r="6" spans="1:8" x14ac:dyDescent="0.3">
      <c r="A6" s="1" t="s">
        <v>104</v>
      </c>
      <c r="B6" s="1" t="s">
        <v>105</v>
      </c>
    </row>
    <row r="7" spans="1:8" x14ac:dyDescent="0.3">
      <c r="A7" s="2" t="s">
        <v>106</v>
      </c>
      <c r="B7" s="33" t="s">
        <v>107</v>
      </c>
    </row>
    <row r="8" spans="1:8" x14ac:dyDescent="0.3">
      <c r="A8" s="2" t="s">
        <v>108</v>
      </c>
      <c r="B8" s="33" t="s">
        <v>107</v>
      </c>
    </row>
    <row r="9" spans="1:8" x14ac:dyDescent="0.3">
      <c r="A9" s="2" t="s">
        <v>109</v>
      </c>
      <c r="B9" s="33" t="s">
        <v>107</v>
      </c>
    </row>
    <row r="10" spans="1:8" x14ac:dyDescent="0.3">
      <c r="A10" s="2" t="s">
        <v>110</v>
      </c>
      <c r="B10" s="33" t="s">
        <v>107</v>
      </c>
    </row>
    <row r="11" spans="1:8" x14ac:dyDescent="0.3">
      <c r="A11" s="2" t="s">
        <v>111</v>
      </c>
      <c r="B11" s="33" t="s">
        <v>107</v>
      </c>
    </row>
    <row r="12" spans="1:8" x14ac:dyDescent="0.3">
      <c r="A12" s="2" t="s">
        <v>112</v>
      </c>
      <c r="B12" s="33" t="s">
        <v>107</v>
      </c>
    </row>
    <row r="13" spans="1:8" x14ac:dyDescent="0.3">
      <c r="A13" s="2" t="s">
        <v>113</v>
      </c>
      <c r="B13" s="33" t="s">
        <v>107</v>
      </c>
    </row>
    <row r="14" spans="1:8" x14ac:dyDescent="0.3">
      <c r="A14" s="2" t="s">
        <v>114</v>
      </c>
      <c r="B14" s="33" t="s">
        <v>107</v>
      </c>
    </row>
    <row r="15" spans="1:8" x14ac:dyDescent="0.3">
      <c r="A15" s="2" t="s">
        <v>115</v>
      </c>
      <c r="B15" s="33" t="s">
        <v>107</v>
      </c>
    </row>
    <row r="16" spans="1:8" x14ac:dyDescent="0.3">
      <c r="A16" s="2" t="s">
        <v>116</v>
      </c>
      <c r="B16" s="33" t="s">
        <v>107</v>
      </c>
    </row>
    <row r="17" spans="1:2" x14ac:dyDescent="0.3">
      <c r="A17" s="2" t="s">
        <v>117</v>
      </c>
      <c r="B17" s="33" t="s">
        <v>107</v>
      </c>
    </row>
    <row r="18" spans="1:2" x14ac:dyDescent="0.3">
      <c r="A18" s="2" t="s">
        <v>118</v>
      </c>
      <c r="B18" s="33" t="s">
        <v>107</v>
      </c>
    </row>
    <row r="19" spans="1:2" x14ac:dyDescent="0.3">
      <c r="A19" s="2" t="s">
        <v>119</v>
      </c>
      <c r="B19" s="33" t="s">
        <v>107</v>
      </c>
    </row>
    <row r="20" spans="1:2" x14ac:dyDescent="0.3">
      <c r="A20" s="2" t="s">
        <v>120</v>
      </c>
      <c r="B20" s="33" t="s">
        <v>107</v>
      </c>
    </row>
    <row r="21" spans="1:2" x14ac:dyDescent="0.3">
      <c r="A21" s="2" t="s">
        <v>121</v>
      </c>
      <c r="B21" s="33" t="s">
        <v>107</v>
      </c>
    </row>
    <row r="22" spans="1:2" x14ac:dyDescent="0.3">
      <c r="A22" s="2" t="s">
        <v>122</v>
      </c>
      <c r="B22" s="33" t="s">
        <v>107</v>
      </c>
    </row>
  </sheetData>
  <mergeCells count="3">
    <mergeCell ref="A1:H1"/>
    <mergeCell ref="A3:H3"/>
    <mergeCell ref="A4:H4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showGridLines="0" zoomScaleNormal="100" workbookViewId="0">
      <selection sqref="A1:D1"/>
    </sheetView>
  </sheetViews>
  <sheetFormatPr defaultColWidth="8.6640625" defaultRowHeight="14.4" x14ac:dyDescent="0.3"/>
  <cols>
    <col min="1" max="1" width="14" customWidth="1"/>
    <col min="2" max="2" width="32" customWidth="1"/>
    <col min="3" max="4" width="30" customWidth="1"/>
  </cols>
  <sheetData>
    <row r="1" spans="1:4" ht="25.5" customHeight="1" x14ac:dyDescent="0.3">
      <c r="A1" s="39" t="s">
        <v>123</v>
      </c>
      <c r="B1" s="39"/>
      <c r="C1" s="39"/>
      <c r="D1" s="39"/>
    </row>
    <row r="2" spans="1:4" ht="18" customHeight="1" x14ac:dyDescent="0.3">
      <c r="A2" s="40" t="s">
        <v>124</v>
      </c>
      <c r="B2" s="40"/>
      <c r="C2" s="40"/>
      <c r="D2" s="40"/>
    </row>
    <row r="4" spans="1:4" ht="24" customHeight="1" x14ac:dyDescent="0.3">
      <c r="A4" s="1" t="s">
        <v>125</v>
      </c>
      <c r="B4" s="1" t="s">
        <v>126</v>
      </c>
      <c r="C4" s="1" t="s">
        <v>127</v>
      </c>
      <c r="D4" s="1" t="s">
        <v>128</v>
      </c>
    </row>
    <row r="5" spans="1:4" x14ac:dyDescent="0.3">
      <c r="A5" s="53" t="s">
        <v>129</v>
      </c>
      <c r="B5" s="5" t="s">
        <v>130</v>
      </c>
      <c r="C5" s="5" t="s">
        <v>25</v>
      </c>
      <c r="D5" s="5" t="s">
        <v>24</v>
      </c>
    </row>
    <row r="6" spans="1:4" x14ac:dyDescent="0.3">
      <c r="A6" s="53"/>
      <c r="B6" s="5" t="s">
        <v>130</v>
      </c>
      <c r="C6" s="5" t="s">
        <v>27</v>
      </c>
      <c r="D6" s="5" t="s">
        <v>22</v>
      </c>
    </row>
    <row r="7" spans="1:4" x14ac:dyDescent="0.3">
      <c r="A7" s="53"/>
      <c r="B7" s="5" t="s">
        <v>130</v>
      </c>
      <c r="C7" s="5" t="s">
        <v>23</v>
      </c>
      <c r="D7" s="5" t="s">
        <v>26</v>
      </c>
    </row>
    <row r="8" spans="1:4" x14ac:dyDescent="0.3">
      <c r="A8" s="53" t="s">
        <v>131</v>
      </c>
      <c r="B8" s="5" t="s">
        <v>132</v>
      </c>
      <c r="C8" s="5" t="s">
        <v>133</v>
      </c>
      <c r="D8" s="5" t="s">
        <v>134</v>
      </c>
    </row>
    <row r="9" spans="1:4" x14ac:dyDescent="0.3">
      <c r="A9" s="53"/>
      <c r="B9" s="5" t="s">
        <v>132</v>
      </c>
      <c r="C9" s="5" t="s">
        <v>135</v>
      </c>
      <c r="D9" s="5" t="s">
        <v>136</v>
      </c>
    </row>
    <row r="10" spans="1:4" x14ac:dyDescent="0.3">
      <c r="A10" s="53"/>
      <c r="B10" s="5" t="s">
        <v>132</v>
      </c>
      <c r="C10" s="5" t="s">
        <v>137</v>
      </c>
      <c r="D10" s="5" t="s">
        <v>138</v>
      </c>
    </row>
    <row r="11" spans="1:4" x14ac:dyDescent="0.3">
      <c r="A11" s="53"/>
      <c r="B11" s="5" t="s">
        <v>132</v>
      </c>
      <c r="C11" s="5" t="s">
        <v>139</v>
      </c>
      <c r="D11" s="5" t="s">
        <v>140</v>
      </c>
    </row>
    <row r="12" spans="1:4" x14ac:dyDescent="0.3">
      <c r="A12" s="53" t="s">
        <v>141</v>
      </c>
      <c r="B12" s="5" t="s">
        <v>132</v>
      </c>
      <c r="C12" s="5" t="s">
        <v>142</v>
      </c>
      <c r="D12" s="5" t="s">
        <v>143</v>
      </c>
    </row>
    <row r="13" spans="1:4" x14ac:dyDescent="0.3">
      <c r="A13" s="53"/>
      <c r="B13" s="5" t="s">
        <v>132</v>
      </c>
      <c r="C13" s="5" t="s">
        <v>144</v>
      </c>
      <c r="D13" s="5" t="s">
        <v>145</v>
      </c>
    </row>
    <row r="14" spans="1:4" x14ac:dyDescent="0.3">
      <c r="A14" s="53"/>
      <c r="B14" s="5" t="s">
        <v>132</v>
      </c>
      <c r="C14" s="5" t="s">
        <v>146</v>
      </c>
      <c r="D14" s="5" t="s">
        <v>147</v>
      </c>
    </row>
    <row r="15" spans="1:4" x14ac:dyDescent="0.3">
      <c r="A15" s="53"/>
      <c r="B15" s="5" t="s">
        <v>132</v>
      </c>
      <c r="C15" s="5" t="s">
        <v>148</v>
      </c>
      <c r="D15" s="5" t="s">
        <v>149</v>
      </c>
    </row>
    <row r="16" spans="1:4" x14ac:dyDescent="0.3">
      <c r="A16" s="50" t="s">
        <v>150</v>
      </c>
      <c r="B16" s="31" t="s">
        <v>151</v>
      </c>
      <c r="C16" s="31" t="s">
        <v>152</v>
      </c>
      <c r="D16" s="31" t="s">
        <v>153</v>
      </c>
    </row>
    <row r="17" spans="1:4" x14ac:dyDescent="0.3">
      <c r="A17" s="50"/>
      <c r="B17" s="31" t="s">
        <v>151</v>
      </c>
      <c r="C17" s="31" t="s">
        <v>154</v>
      </c>
      <c r="D17" s="31" t="s">
        <v>155</v>
      </c>
    </row>
    <row r="18" spans="1:4" x14ac:dyDescent="0.3">
      <c r="A18" s="50"/>
      <c r="B18" s="31" t="s">
        <v>151</v>
      </c>
      <c r="C18" s="31" t="s">
        <v>156</v>
      </c>
      <c r="D18" s="31" t="s">
        <v>157</v>
      </c>
    </row>
    <row r="19" spans="1:4" x14ac:dyDescent="0.3">
      <c r="A19" s="50"/>
      <c r="B19" s="31" t="s">
        <v>151</v>
      </c>
      <c r="C19" s="31" t="s">
        <v>158</v>
      </c>
      <c r="D19" s="31" t="s">
        <v>159</v>
      </c>
    </row>
    <row r="20" spans="1:4" x14ac:dyDescent="0.3">
      <c r="A20" s="51" t="s">
        <v>160</v>
      </c>
      <c r="B20" s="34" t="s">
        <v>161</v>
      </c>
      <c r="C20" s="34" t="s">
        <v>162</v>
      </c>
      <c r="D20" s="34" t="s">
        <v>163</v>
      </c>
    </row>
    <row r="21" spans="1:4" x14ac:dyDescent="0.3">
      <c r="A21" s="51"/>
      <c r="B21" s="34" t="s">
        <v>161</v>
      </c>
      <c r="C21" s="34" t="s">
        <v>164</v>
      </c>
      <c r="D21" s="34" t="s">
        <v>165</v>
      </c>
    </row>
    <row r="22" spans="1:4" x14ac:dyDescent="0.3">
      <c r="A22" s="51"/>
      <c r="B22" s="35" t="s">
        <v>166</v>
      </c>
      <c r="C22" s="35" t="s">
        <v>167</v>
      </c>
      <c r="D22" s="35" t="s">
        <v>168</v>
      </c>
    </row>
    <row r="23" spans="1:4" x14ac:dyDescent="0.3">
      <c r="A23" s="51"/>
      <c r="B23" s="35" t="s">
        <v>166</v>
      </c>
      <c r="C23" s="35" t="s">
        <v>169</v>
      </c>
      <c r="D23" s="35" t="s">
        <v>170</v>
      </c>
    </row>
    <row r="24" spans="1:4" x14ac:dyDescent="0.3">
      <c r="A24" s="51" t="s">
        <v>171</v>
      </c>
      <c r="B24" s="34" t="s">
        <v>172</v>
      </c>
      <c r="C24" s="34" t="s">
        <v>173</v>
      </c>
      <c r="D24" s="34" t="s">
        <v>174</v>
      </c>
    </row>
    <row r="25" spans="1:4" x14ac:dyDescent="0.3">
      <c r="A25" s="51"/>
      <c r="B25" s="34" t="s">
        <v>175</v>
      </c>
      <c r="C25" s="34" t="s">
        <v>176</v>
      </c>
      <c r="D25" s="34" t="s">
        <v>177</v>
      </c>
    </row>
    <row r="26" spans="1:4" x14ac:dyDescent="0.3">
      <c r="A26" s="51"/>
      <c r="B26" s="35" t="s">
        <v>178</v>
      </c>
      <c r="C26" s="35" t="s">
        <v>179</v>
      </c>
      <c r="D26" s="35" t="s">
        <v>180</v>
      </c>
    </row>
    <row r="27" spans="1:4" x14ac:dyDescent="0.3">
      <c r="A27" s="52" t="s">
        <v>181</v>
      </c>
      <c r="B27" s="36" t="s">
        <v>182</v>
      </c>
      <c r="C27" s="36" t="s">
        <v>183</v>
      </c>
      <c r="D27" s="36" t="s">
        <v>184</v>
      </c>
    </row>
    <row r="28" spans="1:4" x14ac:dyDescent="0.3">
      <c r="A28" s="52"/>
      <c r="B28" s="35" t="s">
        <v>185</v>
      </c>
      <c r="C28" s="35" t="s">
        <v>186</v>
      </c>
      <c r="D28" s="35" t="s">
        <v>187</v>
      </c>
    </row>
    <row r="29" spans="1:4" x14ac:dyDescent="0.3">
      <c r="A29" s="37" t="s">
        <v>188</v>
      </c>
      <c r="B29" s="38" t="s">
        <v>189</v>
      </c>
      <c r="C29" s="38" t="s">
        <v>190</v>
      </c>
      <c r="D29" s="38" t="s">
        <v>12</v>
      </c>
    </row>
  </sheetData>
  <mergeCells count="9">
    <mergeCell ref="A16:A19"/>
    <mergeCell ref="A20:A23"/>
    <mergeCell ref="A24:A26"/>
    <mergeCell ref="A27:A28"/>
    <mergeCell ref="A1:D1"/>
    <mergeCell ref="A2:D2"/>
    <mergeCell ref="A5:A7"/>
    <mergeCell ref="A8:A11"/>
    <mergeCell ref="A12:A1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Nevezettek</vt:lpstr>
      <vt:lpstr>Főtábla</vt:lpstr>
      <vt:lpstr>9-16</vt:lpstr>
      <vt:lpstr>5-8</vt:lpstr>
      <vt:lpstr>13-16</vt:lpstr>
      <vt:lpstr>17-32</vt:lpstr>
      <vt:lpstr>Időrend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user</cp:lastModifiedBy>
  <cp:revision>0</cp:revision>
  <dcterms:created xsi:type="dcterms:W3CDTF">2026-05-06T19:59:02Z</dcterms:created>
  <dcterms:modified xsi:type="dcterms:W3CDTF">2026-05-12T10:23:20Z</dcterms:modified>
  <dc:language>en-US</dc:language>
</cp:coreProperties>
</file>